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341" windowWidth="15195" windowHeight="8700" tabRatio="456" activeTab="1"/>
  </bookViews>
  <sheets>
    <sheet name="list01" sheetId="1" r:id="rId1"/>
    <sheet name="list02" sheetId="2" r:id="rId2"/>
  </sheets>
  <definedNames>
    <definedName name="_xlnm.Print_Area" localSheetId="1">'list02'!$A$1:$D$123</definedName>
  </definedNames>
  <calcPr fullCalcOnLoad="1"/>
</workbook>
</file>

<file path=xl/sharedStrings.xml><?xml version="1.0" encoding="utf-8"?>
<sst xmlns="http://schemas.openxmlformats.org/spreadsheetml/2006/main" count="262" uniqueCount="250">
  <si>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</si>
  <si>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</si>
  <si>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</si>
  <si>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</si>
  <si>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</si>
  <si>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</si>
  <si>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</si>
  <si>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</si>
  <si>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</si>
  <si>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</si>
  <si>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</si>
  <si>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</si>
  <si>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</si>
  <si>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</si>
  <si>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</si>
  <si>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</si>
  <si>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</si>
  <si>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</si>
  <si>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</si>
  <si>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</si>
  <si>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</si>
  <si>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</si>
  <si>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</si>
  <si>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</si>
  <si>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</si>
  <si>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</si>
  <si>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</si>
  <si>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</si>
  <si>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</si>
  <si>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</si>
  <si>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</si>
  <si>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</si>
  <si>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</si>
  <si>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</si>
  <si>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</si>
  <si>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</si>
  <si>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</si>
  <si>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</si>
  <si>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</si>
  <si>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</si>
  <si>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</si>
  <si>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</si>
  <si>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</si>
  <si>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</si>
  <si>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</si>
  <si>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</si>
  <si>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</si>
  <si>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</si>
  <si>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</si>
  <si>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</si>
  <si>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</si>
  <si>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</si>
  <si>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</si>
  <si>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</si>
  <si>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</si>
  <si>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</si>
  <si>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</si>
  <si>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</si>
  <si>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</si>
  <si>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</si>
  <si>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</si>
  <si>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</si>
  <si>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</si>
  <si>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</si>
  <si>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</si>
  <si>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</si>
  <si>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</si>
  <si>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</si>
  <si>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</si>
  <si>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</si>
  <si>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</si>
  <si>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</si>
  <si>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</si>
  <si>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</si>
  <si>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</si>
  <si>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</si>
  <si>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</si>
  <si>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</si>
  <si>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</si>
  <si>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</si>
  <si>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</si>
  <si>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</si>
  <si>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</si>
  <si>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</si>
  <si>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</si>
  <si>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</si>
  <si>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</si>
  <si>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</si>
  <si>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</si>
  <si>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</si>
  <si>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</si>
  <si>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</si>
  <si>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</si>
  <si>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</si>
  <si>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</si>
  <si>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</si>
  <si>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</si>
  <si>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</si>
  <si>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</si>
  <si>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</si>
  <si>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</si>
  <si>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</si>
  <si>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</si>
  <si>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/>
  </si>
  <si>
    <t xml:space="preserve">    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</si>
  <si>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</si>
  <si>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</si>
  <si>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</si>
  <si>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</si>
  <si>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</si>
  <si>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</si>
  <si>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</si>
  <si>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</si>
  <si>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</si>
  <si>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</si>
  <si>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</si>
  <si>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</si>
  <si>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</si>
  <si>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</si>
  <si>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</si>
  <si>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</si>
  <si>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</si>
  <si>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</si>
  <si>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</si>
  <si>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</si>
  <si>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</si>
  <si>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</si>
  <si>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</si>
  <si>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</si>
  <si>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</si>
  <si>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</si>
  <si>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</si>
  <si>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</si>
  <si>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</si>
  <si>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</si>
  <si>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</si>
  <si>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</si>
  <si>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</si>
  <si>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</si>
  <si>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</si>
  <si>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</si>
  <si>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</si>
  <si>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</si>
  <si>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</si>
  <si>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</si>
  <si>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</si>
  <si>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</si>
  <si>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</si>
  <si>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</si>
  <si>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</si>
  <si>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</si>
  <si>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</si>
  <si>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</si>
  <si>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</si>
  <si>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</si>
  <si>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</si>
  <si>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</si>
  <si>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</si>
  <si>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</si>
  <si>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</si>
  <si>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</si>
  <si>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</si>
  <si>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</si>
  <si>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</si>
  <si>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</si>
  <si>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</si>
  <si>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</si>
  <si>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</si>
  <si>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</si>
  <si>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</si>
  <si>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</si>
  <si>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</si>
  <si>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</si>
  <si>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</si>
  <si>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</si>
  <si>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</si>
  <si>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</si>
  <si>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</si>
  <si>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</si>
  <si>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</si>
  <si>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</si>
  <si>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</si>
  <si>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</si>
  <si>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</si>
  <si>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</si>
  <si>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</si>
  <si>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</si>
  <si>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</si>
  <si>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</si>
  <si>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</si>
  <si>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</si>
  <si>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</si>
  <si>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</si>
  <si>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</si>
  <si>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</si>
  <si>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</si>
  <si>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</si>
  <si>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</si>
  <si>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</si>
  <si>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</si>
  <si>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</si>
  <si>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</si>
  <si>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</si>
  <si>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</si>
  <si>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</si>
  <si>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</si>
  <si>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</si>
  <si>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</si>
  <si>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</si>
  <si>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</si>
  <si>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</si>
  <si>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</si>
  <si>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</si>
  <si>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</si>
  <si>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</si>
  <si>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</si>
  <si>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</si>
  <si>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</si>
  <si>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</si>
  <si>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</si>
  <si>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</si>
  <si>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</si>
  <si>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</si>
  <si>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</si>
  <si>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</si>
  <si>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</si>
  <si>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</si>
  <si>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</si>
  <si>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</si>
  <si>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</si>
  <si>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</si>
  <si>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</si>
  <si>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</si>
  <si>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</si>
  <si>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</si>
  <si>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</si>
  <si>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</si>
  <si>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</si>
  <si>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Раҳбар</t>
  </si>
  <si>
    <t>Бош ҳисобчи</t>
  </si>
  <si>
    <t>Бухгалтерия баланси №1 -сонли шакл</t>
  </si>
  <si>
    <t>Бухгалтерия баланси №1-сонли шакл</t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</si>
  <si>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</si>
  <si>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</si>
  <si>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</si>
  <si>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</si>
  <si>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</si>
  <si>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Дадажонов Козимжон</t>
  </si>
  <si>
    <t>АХМЕДОВ БОБИРЖОН БАХТИЯРОВИЧ</t>
  </si>
  <si>
    <t>АНДИЖОНДОНМАХСУЛОТ  АКЦИЯДОРЛИК ЖАМИЯТИ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</si>
</sst>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_-* #,##0.00_р_._-;\-* #,##0.00_р_._-;_-* &quot;&quot;??_р_._-;_-@_-"/>
    <numFmt numFmtId="174" formatCode="#,##0.00&quot;р.&quot;"/>
    <numFmt numFmtId="175" formatCode="#,##0.0_ ;[Red]\-#,##0.0\ "/>
    <numFmt numFmtId="176" formatCode="#,##0_ ;[Red]\-#,##0\ 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_-* #,##0.0_р_._-;\-* #,##0.0_р_._-;_-* &quot;&quot;??_р_._-;_-@_-"/>
    <numFmt numFmtId="183" formatCode="_-* #,##0_р_._-;\-* #,##0_р_._-;_-* &quot;&quot;??_р_._-;_-@_-"/>
    <numFmt numFmtId="184" formatCode="#,##0.000_ ;[Red]\-#,##0.000\ "/>
    <numFmt numFmtId="185" formatCode="0.000"/>
    <numFmt numFmtId="186" formatCode="0.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22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2" fontId="0" fillId="2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2" borderId="1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14" fontId="0" fillId="22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172" fontId="7" fillId="6" borderId="10" xfId="0" applyNumberFormat="1" applyFont="1" applyFill="1" applyBorder="1" applyAlignment="1">
      <alignment horizontal="right" vertical="center"/>
    </xf>
    <xf numFmtId="172" fontId="7" fillId="22" borderId="10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2" fontId="7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7" fillId="0" borderId="10" xfId="0" applyFont="1" applyBorder="1" applyAlignment="1">
      <alignment vertical="center" wrapText="1"/>
    </xf>
    <xf numFmtId="172" fontId="0" fillId="24" borderId="12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22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22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16" xfId="0" applyFont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26.7109375" style="10" customWidth="1"/>
    <col min="2" max="2" width="8.00390625" style="10" customWidth="1"/>
    <col min="3" max="3" width="4.421875" style="10" customWidth="1"/>
    <col min="4" max="4" width="4.140625" style="10" customWidth="1"/>
    <col min="5" max="5" width="7.57421875" style="10" bestFit="1" customWidth="1"/>
    <col min="6" max="6" width="30.57421875" style="10" customWidth="1"/>
    <col min="7" max="7" width="14.57421875" style="10" customWidth="1"/>
    <col min="8" max="8" width="10.140625" style="12" bestFit="1" customWidth="1"/>
    <col min="9" max="16384" width="9.140625" style="10" customWidth="1"/>
  </cols>
  <sheetData>
    <row r="1" spans="1:8" ht="12.75">
      <c r="A1" s="46"/>
      <c r="B1" s="46"/>
      <c r="C1" s="46"/>
      <c r="D1" s="46"/>
      <c r="E1" s="46"/>
      <c r="F1" s="46"/>
      <c r="G1" s="46"/>
      <c r="H1" s="46"/>
    </row>
    <row r="2" spans="1:8" ht="43.5" customHeight="1">
      <c r="A2" s="49" t="s">
        <v>105</v>
      </c>
      <c r="B2" s="49"/>
      <c r="C2" s="49"/>
      <c r="D2" s="49"/>
      <c r="E2" s="49"/>
      <c r="F2" s="49"/>
      <c r="G2" s="49"/>
      <c r="H2" s="49"/>
    </row>
    <row r="3" spans="1:8" ht="12.75">
      <c r="A3" s="50" t="s">
        <v>241</v>
      </c>
      <c r="B3" s="50"/>
      <c r="C3" s="50"/>
      <c r="D3" s="50"/>
      <c r="E3" s="50"/>
      <c r="F3" s="50"/>
      <c r="G3" s="50"/>
      <c r="H3" s="50"/>
    </row>
    <row r="4" spans="1:8" ht="12.75">
      <c r="A4" s="3"/>
      <c r="B4" s="5">
        <v>2022</v>
      </c>
      <c r="C4" s="2" t="s">
        <v>106</v>
      </c>
      <c r="D4" s="5">
        <v>1</v>
      </c>
      <c r="E4" s="45" t="s">
        <v>107</v>
      </c>
      <c r="F4" s="45"/>
      <c r="G4" s="51"/>
      <c r="H4" s="19"/>
    </row>
    <row r="5" spans="1:8" ht="12.75">
      <c r="A5" s="47" t="s">
        <v>117</v>
      </c>
      <c r="B5" s="47"/>
      <c r="C5" s="47"/>
      <c r="D5" s="47"/>
      <c r="E5" s="47"/>
      <c r="F5" s="47"/>
      <c r="G5" s="48"/>
      <c r="H5" s="13" t="s">
        <v>103</v>
      </c>
    </row>
    <row r="6" spans="1:8" ht="12.75">
      <c r="A6" s="43"/>
      <c r="B6" s="43"/>
      <c r="C6" s="43"/>
      <c r="D6" s="43"/>
      <c r="E6" s="43"/>
      <c r="F6" s="43"/>
      <c r="G6" s="43"/>
      <c r="H6" s="43"/>
    </row>
    <row r="7" spans="1:8" ht="12.75">
      <c r="A7" s="4" t="s">
        <v>108</v>
      </c>
      <c r="B7" s="44" t="s">
        <v>249</v>
      </c>
      <c r="C7" s="44"/>
      <c r="D7" s="44"/>
      <c r="E7" s="44"/>
      <c r="F7" s="44"/>
      <c r="G7" s="6" t="s">
        <v>118</v>
      </c>
      <c r="H7" s="14">
        <v>5936226</v>
      </c>
    </row>
    <row r="8" spans="1:8" ht="12.75">
      <c r="A8" s="43"/>
      <c r="B8" s="43"/>
      <c r="C8" s="43"/>
      <c r="D8" s="43"/>
      <c r="E8" s="43"/>
      <c r="F8" s="43"/>
      <c r="G8" s="43"/>
      <c r="H8" s="43"/>
    </row>
    <row r="9" spans="1:8" ht="12.75">
      <c r="A9" s="4" t="s">
        <v>110</v>
      </c>
      <c r="B9" s="44" t="s">
        <v>242</v>
      </c>
      <c r="C9" s="44"/>
      <c r="D9" s="44"/>
      <c r="E9" s="44"/>
      <c r="F9" s="44"/>
      <c r="G9" s="3" t="s">
        <v>119</v>
      </c>
      <c r="H9" s="15">
        <v>19211</v>
      </c>
    </row>
    <row r="10" spans="1:8" ht="12.75">
      <c r="A10" s="43"/>
      <c r="B10" s="43"/>
      <c r="C10" s="43"/>
      <c r="D10" s="43"/>
      <c r="E10" s="43"/>
      <c r="F10" s="43"/>
      <c r="G10" s="43"/>
      <c r="H10" s="43"/>
    </row>
    <row r="11" spans="1:8" ht="12.75">
      <c r="A11" s="4" t="s">
        <v>109</v>
      </c>
      <c r="B11" s="44"/>
      <c r="C11" s="44"/>
      <c r="D11" s="44"/>
      <c r="E11" s="44"/>
      <c r="F11" s="44"/>
      <c r="G11" s="6" t="s">
        <v>120</v>
      </c>
      <c r="H11" s="15">
        <v>1150</v>
      </c>
    </row>
    <row r="12" spans="1:8" ht="12.75">
      <c r="A12" s="43"/>
      <c r="B12" s="43"/>
      <c r="C12" s="43"/>
      <c r="D12" s="43"/>
      <c r="E12" s="43"/>
      <c r="F12" s="43"/>
      <c r="G12" s="43"/>
      <c r="H12" s="43"/>
    </row>
    <row r="13" spans="1:8" ht="12.75">
      <c r="A13" s="4" t="s">
        <v>111</v>
      </c>
      <c r="B13" s="44" t="s">
        <v>243</v>
      </c>
      <c r="C13" s="44"/>
      <c r="D13" s="44"/>
      <c r="E13" s="44"/>
      <c r="F13" s="44"/>
      <c r="G13" s="6" t="s">
        <v>121</v>
      </c>
      <c r="H13" s="15">
        <v>144</v>
      </c>
    </row>
    <row r="14" spans="1:8" ht="12.75">
      <c r="A14" s="43"/>
      <c r="B14" s="43"/>
      <c r="C14" s="43"/>
      <c r="D14" s="43"/>
      <c r="E14" s="43"/>
      <c r="F14" s="43"/>
      <c r="G14" s="43"/>
      <c r="H14" s="43"/>
    </row>
    <row r="15" spans="1:8" ht="25.5">
      <c r="A15" s="4" t="s">
        <v>112</v>
      </c>
      <c r="B15" s="44" t="s">
        <v>244</v>
      </c>
      <c r="C15" s="44"/>
      <c r="D15" s="44"/>
      <c r="E15" s="44"/>
      <c r="F15" s="44"/>
      <c r="G15" s="6" t="s">
        <v>123</v>
      </c>
      <c r="H15" s="15">
        <v>8114</v>
      </c>
    </row>
    <row r="16" spans="1:8" ht="12.75">
      <c r="A16" s="43"/>
      <c r="B16" s="43"/>
      <c r="C16" s="43"/>
      <c r="D16" s="43"/>
      <c r="E16" s="43"/>
      <c r="F16" s="43"/>
      <c r="G16" s="43"/>
      <c r="H16" s="43"/>
    </row>
    <row r="17" spans="1:8" ht="12.75">
      <c r="A17" s="45" t="s">
        <v>113</v>
      </c>
      <c r="B17" s="45"/>
      <c r="C17" s="45"/>
      <c r="D17" s="45"/>
      <c r="E17" s="45"/>
      <c r="F17" s="45"/>
      <c r="G17" s="6" t="s">
        <v>122</v>
      </c>
      <c r="H17" s="15">
        <v>200230721</v>
      </c>
    </row>
    <row r="18" spans="1:8" ht="12.75">
      <c r="A18" s="43"/>
      <c r="B18" s="43"/>
      <c r="C18" s="43"/>
      <c r="D18" s="43"/>
      <c r="E18" s="43"/>
      <c r="F18" s="43"/>
      <c r="G18" s="43"/>
      <c r="H18" s="43"/>
    </row>
    <row r="19" spans="1:8" ht="12.75">
      <c r="A19" s="4" t="s">
        <v>115</v>
      </c>
      <c r="B19" s="44" t="s">
        <v>245</v>
      </c>
      <c r="C19" s="44"/>
      <c r="D19" s="44"/>
      <c r="E19" s="44"/>
      <c r="F19" s="44"/>
      <c r="G19" s="6" t="s">
        <v>124</v>
      </c>
      <c r="H19" s="15">
        <v>1703401</v>
      </c>
    </row>
    <row r="20" spans="1:8" ht="12.75">
      <c r="A20" s="43"/>
      <c r="B20" s="43"/>
      <c r="C20" s="43"/>
      <c r="D20" s="43"/>
      <c r="E20" s="43"/>
      <c r="F20" s="43"/>
      <c r="G20" s="43"/>
      <c r="H20" s="43"/>
    </row>
    <row r="21" spans="1:8" ht="25.5">
      <c r="A21" s="4" t="s">
        <v>116</v>
      </c>
      <c r="B21" s="44" t="s">
        <v>246</v>
      </c>
      <c r="C21" s="44"/>
      <c r="D21" s="44"/>
      <c r="E21" s="44"/>
      <c r="F21" s="44"/>
      <c r="G21" s="6" t="s">
        <v>125</v>
      </c>
      <c r="H21" s="16">
        <v>44676</v>
      </c>
    </row>
    <row r="22" spans="1:8" ht="12.75">
      <c r="A22" s="43"/>
      <c r="B22" s="43"/>
      <c r="C22" s="43"/>
      <c r="D22" s="43"/>
      <c r="E22" s="43"/>
      <c r="F22" s="43"/>
      <c r="G22" s="43"/>
      <c r="H22" s="43"/>
    </row>
    <row r="23" spans="1:8" ht="25.5">
      <c r="A23" s="45" t="s">
        <v>114</v>
      </c>
      <c r="B23" s="45"/>
      <c r="C23" s="45"/>
      <c r="D23" s="45"/>
      <c r="E23" s="45"/>
      <c r="F23" s="45"/>
      <c r="G23" s="3" t="s">
        <v>126</v>
      </c>
      <c r="H23" s="16"/>
    </row>
    <row r="24" spans="1:8" ht="12.75">
      <c r="A24" s="43"/>
      <c r="B24" s="43"/>
      <c r="C24" s="43"/>
      <c r="D24" s="43"/>
      <c r="E24" s="43"/>
      <c r="F24" s="43"/>
      <c r="G24" s="43"/>
      <c r="H24" s="43"/>
    </row>
    <row r="25" spans="1:8" ht="25.5">
      <c r="A25" s="43"/>
      <c r="B25" s="43"/>
      <c r="C25" s="43"/>
      <c r="D25" s="43"/>
      <c r="E25" s="43"/>
      <c r="F25" s="43"/>
      <c r="G25" s="3" t="s">
        <v>127</v>
      </c>
      <c r="H25" s="16"/>
    </row>
    <row r="26" ht="12.75">
      <c r="A26" s="10" t="s">
        <v>104</v>
      </c>
    </row>
  </sheetData>
  <sheetProtection/>
  <mergeCells count="25">
    <mergeCell ref="A18:H18"/>
    <mergeCell ref="A8:H8"/>
    <mergeCell ref="A6:H6"/>
    <mergeCell ref="E4:G4"/>
    <mergeCell ref="B9:F9"/>
    <mergeCell ref="A10:H10"/>
    <mergeCell ref="B13:F13"/>
    <mergeCell ref="B15:F15"/>
    <mergeCell ref="A1:H1"/>
    <mergeCell ref="A5:G5"/>
    <mergeCell ref="B7:F7"/>
    <mergeCell ref="A2:H2"/>
    <mergeCell ref="A3:H3"/>
    <mergeCell ref="A17:F17"/>
    <mergeCell ref="B11:F11"/>
    <mergeCell ref="A16:H16"/>
    <mergeCell ref="A14:H14"/>
    <mergeCell ref="A12:H12"/>
    <mergeCell ref="A25:F25"/>
    <mergeCell ref="B21:F21"/>
    <mergeCell ref="A23:F23"/>
    <mergeCell ref="B19:F19"/>
    <mergeCell ref="A24:H24"/>
    <mergeCell ref="A22:H22"/>
    <mergeCell ref="A20:H20"/>
  </mergeCells>
  <printOptions horizontalCentered="1"/>
  <pageMargins left="0.85" right="0.1968503937007874" top="0.93" bottom="0.1968503937007874" header="0.1968503937007874" footer="0.1968503937007874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4"/>
  <sheetViews>
    <sheetView tabSelected="1" view="pageBreakPreview" zoomScaleSheetLayoutView="100" zoomScalePageLayoutView="0" workbookViewId="0" topLeftCell="A1">
      <selection activeCell="D90" sqref="D90"/>
    </sheetView>
  </sheetViews>
  <sheetFormatPr defaultColWidth="9.140625" defaultRowHeight="12.75"/>
  <cols>
    <col min="1" max="1" width="96.8515625" style="21" bestFit="1" customWidth="1"/>
    <col min="2" max="2" width="6.00390625" style="21" customWidth="1"/>
    <col min="3" max="3" width="18.00390625" style="21" customWidth="1"/>
    <col min="4" max="4" width="18.28125" style="21" customWidth="1"/>
    <col min="5" max="16384" width="9.140625" style="21" customWidth="1"/>
  </cols>
  <sheetData>
    <row r="1" spans="1:4" ht="15">
      <c r="A1" s="53" t="s">
        <v>240</v>
      </c>
      <c r="B1" s="53"/>
      <c r="C1" s="53"/>
      <c r="D1" s="53"/>
    </row>
    <row r="2" spans="1:4" ht="45">
      <c r="A2" s="22" t="s">
        <v>128</v>
      </c>
      <c r="B2" s="23" t="s">
        <v>130</v>
      </c>
      <c r="C2" s="40" t="s">
        <v>129</v>
      </c>
      <c r="D2" s="40" t="s">
        <v>132</v>
      </c>
    </row>
    <row r="3" spans="1:4" ht="14.25">
      <c r="A3" s="24">
        <v>1</v>
      </c>
      <c r="B3" s="25">
        <v>2</v>
      </c>
      <c r="C3" s="25">
        <v>3</v>
      </c>
      <c r="D3" s="25">
        <v>4</v>
      </c>
    </row>
    <row r="4" spans="1:4" ht="15">
      <c r="A4" s="22" t="s">
        <v>0</v>
      </c>
      <c r="B4" s="26" t="s">
        <v>103</v>
      </c>
      <c r="C4" s="27"/>
      <c r="D4" s="27"/>
    </row>
    <row r="5" spans="1:4" ht="15">
      <c r="A5" s="22" t="s">
        <v>131</v>
      </c>
      <c r="B5" s="26" t="s">
        <v>103</v>
      </c>
      <c r="C5" s="27"/>
      <c r="D5" s="27"/>
    </row>
    <row r="6" spans="1:4" ht="15">
      <c r="A6" s="22" t="s">
        <v>133</v>
      </c>
      <c r="B6" s="26" t="s">
        <v>103</v>
      </c>
      <c r="C6" s="27"/>
      <c r="D6" s="27"/>
    </row>
    <row r="7" spans="1:4" ht="18" customHeight="1">
      <c r="A7" s="28" t="s">
        <v>134</v>
      </c>
      <c r="B7" s="26" t="s">
        <v>1</v>
      </c>
      <c r="C7" s="29">
        <v>47500264</v>
      </c>
      <c r="D7" s="29">
        <v>47609774</v>
      </c>
    </row>
    <row r="8" spans="1:4" ht="18" customHeight="1">
      <c r="A8" s="28" t="s">
        <v>135</v>
      </c>
      <c r="B8" s="26" t="s">
        <v>3</v>
      </c>
      <c r="C8" s="29">
        <v>22615080</v>
      </c>
      <c r="D8" s="29">
        <v>24053886</v>
      </c>
    </row>
    <row r="9" spans="1:4" ht="18" customHeight="1">
      <c r="A9" s="28" t="s">
        <v>136</v>
      </c>
      <c r="B9" s="26" t="s">
        <v>4</v>
      </c>
      <c r="C9" s="30">
        <f>C7-C8</f>
        <v>24885184</v>
      </c>
      <c r="D9" s="30">
        <f>D7-D8</f>
        <v>23555888</v>
      </c>
    </row>
    <row r="10" spans="1:4" ht="18" customHeight="1">
      <c r="A10" s="28" t="s">
        <v>137</v>
      </c>
      <c r="B10" s="26" t="s">
        <v>103</v>
      </c>
      <c r="C10" s="31"/>
      <c r="D10" s="31"/>
    </row>
    <row r="11" spans="1:4" ht="18" customHeight="1">
      <c r="A11" s="28" t="s">
        <v>138</v>
      </c>
      <c r="B11" s="26" t="s">
        <v>2</v>
      </c>
      <c r="C11" s="29"/>
      <c r="D11" s="29"/>
    </row>
    <row r="12" spans="1:4" ht="18" customHeight="1">
      <c r="A12" s="28" t="s">
        <v>139</v>
      </c>
      <c r="B12" s="26" t="s">
        <v>5</v>
      </c>
      <c r="C12" s="29"/>
      <c r="D12" s="29"/>
    </row>
    <row r="13" spans="1:4" ht="18" customHeight="1">
      <c r="A13" s="28" t="s">
        <v>140</v>
      </c>
      <c r="B13" s="26" t="s">
        <v>6</v>
      </c>
      <c r="C13" s="30"/>
      <c r="D13" s="30"/>
    </row>
    <row r="14" spans="1:4" ht="18" customHeight="1">
      <c r="A14" s="28" t="s">
        <v>141</v>
      </c>
      <c r="B14" s="32" t="s">
        <v>8</v>
      </c>
      <c r="C14" s="30">
        <f>C15+C16+C17+C18+C19</f>
        <v>1971937</v>
      </c>
      <c r="D14" s="30">
        <f>D15+D16+D17+D18+D19</f>
        <v>1971937</v>
      </c>
    </row>
    <row r="15" spans="1:4" ht="18" customHeight="1">
      <c r="A15" s="28" t="s">
        <v>142</v>
      </c>
      <c r="B15" s="26" t="s">
        <v>7</v>
      </c>
      <c r="C15" s="29">
        <v>338546</v>
      </c>
      <c r="D15" s="29">
        <v>338546</v>
      </c>
    </row>
    <row r="16" spans="1:4" ht="18" customHeight="1">
      <c r="A16" s="28" t="s">
        <v>143</v>
      </c>
      <c r="B16" s="26" t="s">
        <v>9</v>
      </c>
      <c r="C16" s="29">
        <v>1628391</v>
      </c>
      <c r="D16" s="29">
        <v>1628391</v>
      </c>
    </row>
    <row r="17" spans="1:4" ht="18" customHeight="1">
      <c r="A17" s="28" t="s">
        <v>144</v>
      </c>
      <c r="B17" s="26" t="s">
        <v>10</v>
      </c>
      <c r="C17" s="29"/>
      <c r="D17" s="29"/>
    </row>
    <row r="18" spans="1:4" ht="18" customHeight="1">
      <c r="A18" s="28" t="s">
        <v>145</v>
      </c>
      <c r="B18" s="26" t="s">
        <v>11</v>
      </c>
      <c r="C18" s="29"/>
      <c r="D18" s="29"/>
    </row>
    <row r="19" spans="1:4" ht="18" customHeight="1">
      <c r="A19" s="28" t="s">
        <v>146</v>
      </c>
      <c r="B19" s="26" t="s">
        <v>12</v>
      </c>
      <c r="C19" s="29">
        <v>5000</v>
      </c>
      <c r="D19" s="29">
        <v>5000</v>
      </c>
    </row>
    <row r="20" spans="1:4" ht="18" customHeight="1">
      <c r="A20" s="28" t="s">
        <v>147</v>
      </c>
      <c r="B20" s="26" t="s">
        <v>13</v>
      </c>
      <c r="C20" s="29">
        <v>19637</v>
      </c>
      <c r="D20" s="29">
        <v>19637</v>
      </c>
    </row>
    <row r="21" spans="1:4" ht="18" customHeight="1">
      <c r="A21" s="28" t="s">
        <v>148</v>
      </c>
      <c r="B21" s="26" t="s">
        <v>14</v>
      </c>
      <c r="C21" s="29">
        <v>7302474</v>
      </c>
      <c r="D21" s="29">
        <v>7409090</v>
      </c>
    </row>
    <row r="22" spans="1:4" ht="18" customHeight="1">
      <c r="A22" s="28" t="s">
        <v>149</v>
      </c>
      <c r="B22" s="26" t="s">
        <v>15</v>
      </c>
      <c r="C22" s="29"/>
      <c r="D22" s="29"/>
    </row>
    <row r="23" spans="1:4" ht="18" customHeight="1">
      <c r="A23" s="28" t="s">
        <v>102</v>
      </c>
      <c r="B23" s="26" t="s">
        <v>16</v>
      </c>
      <c r="C23" s="29"/>
      <c r="D23" s="29"/>
    </row>
    <row r="24" spans="1:4" ht="18" customHeight="1">
      <c r="A24" s="28" t="s">
        <v>150</v>
      </c>
      <c r="B24" s="26" t="s">
        <v>17</v>
      </c>
      <c r="C24" s="30">
        <f>C9+C13+C14+C20+C21+C22+C23</f>
        <v>34179232</v>
      </c>
      <c r="D24" s="30">
        <f>D9+D13+D14+D20+D21+D22+D23</f>
        <v>32956552</v>
      </c>
    </row>
    <row r="25" spans="1:4" ht="18" customHeight="1">
      <c r="A25" s="22" t="s">
        <v>151</v>
      </c>
      <c r="B25" s="26" t="s">
        <v>103</v>
      </c>
      <c r="C25" s="33"/>
      <c r="D25" s="33"/>
    </row>
    <row r="26" spans="1:4" ht="18" customHeight="1">
      <c r="A26" s="28" t="s">
        <v>152</v>
      </c>
      <c r="B26" s="26" t="s">
        <v>18</v>
      </c>
      <c r="C26" s="30">
        <f>C27+C28+C29+C30</f>
        <v>111003998</v>
      </c>
      <c r="D26" s="30">
        <f>D27+D28+D29+D30</f>
        <v>84892773</v>
      </c>
    </row>
    <row r="27" spans="1:4" ht="18" customHeight="1">
      <c r="A27" s="28" t="s">
        <v>153</v>
      </c>
      <c r="B27" s="26" t="s">
        <v>19</v>
      </c>
      <c r="C27" s="29">
        <f>113739021-6764427-4700000</f>
        <v>102274594</v>
      </c>
      <c r="D27" s="29">
        <v>78663062</v>
      </c>
    </row>
    <row r="28" spans="1:4" ht="18" customHeight="1">
      <c r="A28" s="28" t="s">
        <v>154</v>
      </c>
      <c r="B28" s="26" t="s">
        <v>20</v>
      </c>
      <c r="C28" s="29"/>
      <c r="D28" s="29"/>
    </row>
    <row r="29" spans="1:4" ht="18" customHeight="1">
      <c r="A29" s="28" t="s">
        <v>155</v>
      </c>
      <c r="B29" s="26" t="s">
        <v>21</v>
      </c>
      <c r="C29" s="29">
        <v>8144938</v>
      </c>
      <c r="D29" s="29">
        <v>6219225</v>
      </c>
    </row>
    <row r="30" spans="1:4" ht="18" customHeight="1">
      <c r="A30" s="28" t="s">
        <v>156</v>
      </c>
      <c r="B30" s="26" t="s">
        <v>22</v>
      </c>
      <c r="C30" s="29">
        <v>584466</v>
      </c>
      <c r="D30" s="29">
        <v>10486</v>
      </c>
    </row>
    <row r="31" spans="1:4" ht="18" customHeight="1">
      <c r="A31" s="28" t="s">
        <v>157</v>
      </c>
      <c r="B31" s="26" t="s">
        <v>23</v>
      </c>
      <c r="C31" s="29"/>
      <c r="D31" s="29"/>
    </row>
    <row r="32" spans="1:4" ht="18" customHeight="1">
      <c r="A32" s="28" t="s">
        <v>158</v>
      </c>
      <c r="B32" s="26" t="s">
        <v>24</v>
      </c>
      <c r="C32" s="29">
        <v>4700000</v>
      </c>
      <c r="D32" s="29">
        <v>2730000</v>
      </c>
    </row>
    <row r="33" spans="1:4" ht="18" customHeight="1">
      <c r="A33" s="28" t="s">
        <v>159</v>
      </c>
      <c r="B33" s="26" t="s">
        <v>25</v>
      </c>
      <c r="C33" s="30">
        <f>C35+C36+C37+C38+C39+C40+C41+C42+C43+C44</f>
        <v>17586129</v>
      </c>
      <c r="D33" s="30">
        <f>D35+D36+D37+D38+D39+D40+D41+D42+D43+D44</f>
        <v>14718841</v>
      </c>
    </row>
    <row r="34" spans="1:4" ht="18" customHeight="1">
      <c r="A34" s="28" t="s">
        <v>160</v>
      </c>
      <c r="B34" s="26" t="s">
        <v>26</v>
      </c>
      <c r="C34" s="29"/>
      <c r="D34" s="29"/>
    </row>
    <row r="35" spans="1:4" ht="18" customHeight="1">
      <c r="A35" s="28" t="s">
        <v>161</v>
      </c>
      <c r="B35" s="26" t="s">
        <v>27</v>
      </c>
      <c r="C35" s="29">
        <v>568726</v>
      </c>
      <c r="D35" s="29">
        <v>725146</v>
      </c>
    </row>
    <row r="36" spans="1:4" ht="18" customHeight="1">
      <c r="A36" s="28" t="s">
        <v>162</v>
      </c>
      <c r="B36" s="26" t="s">
        <v>28</v>
      </c>
      <c r="C36" s="29"/>
      <c r="D36" s="29"/>
    </row>
    <row r="37" spans="1:4" ht="18" customHeight="1">
      <c r="A37" s="28" t="s">
        <v>163</v>
      </c>
      <c r="B37" s="26" t="s">
        <v>29</v>
      </c>
      <c r="C37" s="29">
        <v>760033</v>
      </c>
      <c r="D37" s="29">
        <v>4604488</v>
      </c>
    </row>
    <row r="38" spans="1:4" ht="18" customHeight="1">
      <c r="A38" s="28" t="s">
        <v>164</v>
      </c>
      <c r="B38" s="26" t="s">
        <v>30</v>
      </c>
      <c r="C38" s="29">
        <v>20516</v>
      </c>
      <c r="D38" s="29">
        <v>6981</v>
      </c>
    </row>
    <row r="39" spans="1:4" ht="18" customHeight="1">
      <c r="A39" s="28" t="s">
        <v>165</v>
      </c>
      <c r="B39" s="26" t="s">
        <v>31</v>
      </c>
      <c r="C39" s="29">
        <v>12039800</v>
      </c>
      <c r="D39" s="29">
        <v>8212929</v>
      </c>
    </row>
    <row r="40" spans="1:4" ht="18" customHeight="1">
      <c r="A40" s="28" t="s">
        <v>166</v>
      </c>
      <c r="B40" s="26" t="s">
        <v>32</v>
      </c>
      <c r="C40" s="29">
        <v>4102942</v>
      </c>
      <c r="D40" s="29">
        <v>1125162</v>
      </c>
    </row>
    <row r="41" spans="1:4" ht="18" customHeight="1">
      <c r="A41" s="28" t="s">
        <v>177</v>
      </c>
      <c r="B41" s="26" t="s">
        <v>33</v>
      </c>
      <c r="C41" s="29">
        <v>53877</v>
      </c>
      <c r="D41" s="29">
        <v>2130</v>
      </c>
    </row>
    <row r="42" spans="1:4" ht="18" customHeight="1">
      <c r="A42" s="28" t="s">
        <v>167</v>
      </c>
      <c r="B42" s="26" t="s">
        <v>34</v>
      </c>
      <c r="C42" s="29"/>
      <c r="D42" s="29"/>
    </row>
    <row r="43" spans="1:4" ht="18" customHeight="1">
      <c r="A43" s="28" t="s">
        <v>168</v>
      </c>
      <c r="B43" s="26" t="s">
        <v>35</v>
      </c>
      <c r="C43" s="29">
        <v>39795</v>
      </c>
      <c r="D43" s="29">
        <v>39795</v>
      </c>
    </row>
    <row r="44" spans="1:4" ht="18" customHeight="1">
      <c r="A44" s="28" t="s">
        <v>169</v>
      </c>
      <c r="B44" s="26" t="s">
        <v>36</v>
      </c>
      <c r="C44" s="29">
        <v>440</v>
      </c>
      <c r="D44" s="29">
        <v>2210</v>
      </c>
    </row>
    <row r="45" spans="1:4" ht="18" customHeight="1">
      <c r="A45" s="28" t="s">
        <v>170</v>
      </c>
      <c r="B45" s="26" t="s">
        <v>37</v>
      </c>
      <c r="C45" s="30">
        <f>+C46+C47+C48+C49</f>
        <v>3772346</v>
      </c>
      <c r="D45" s="30">
        <f>+D46+D47+D48+D49</f>
        <v>6626675</v>
      </c>
    </row>
    <row r="46" spans="1:4" ht="18" customHeight="1">
      <c r="A46" s="28" t="s">
        <v>171</v>
      </c>
      <c r="B46" s="26" t="s">
        <v>38</v>
      </c>
      <c r="C46" s="29">
        <v>0</v>
      </c>
      <c r="D46" s="29">
        <v>0</v>
      </c>
    </row>
    <row r="47" spans="1:4" ht="18" customHeight="1">
      <c r="A47" s="28" t="s">
        <v>172</v>
      </c>
      <c r="B47" s="26" t="s">
        <v>39</v>
      </c>
      <c r="C47" s="29">
        <v>781903</v>
      </c>
      <c r="D47" s="29">
        <v>507168</v>
      </c>
    </row>
    <row r="48" spans="1:4" ht="18" customHeight="1">
      <c r="A48" s="28" t="s">
        <v>173</v>
      </c>
      <c r="B48" s="26" t="s">
        <v>40</v>
      </c>
      <c r="C48" s="29"/>
      <c r="D48" s="29"/>
    </row>
    <row r="49" spans="1:4" ht="18" customHeight="1">
      <c r="A49" s="28" t="s">
        <v>174</v>
      </c>
      <c r="B49" s="26" t="s">
        <v>41</v>
      </c>
      <c r="C49" s="29">
        <v>2990443</v>
      </c>
      <c r="D49" s="29">
        <v>6119507</v>
      </c>
    </row>
    <row r="50" spans="1:4" ht="18" customHeight="1">
      <c r="A50" s="28" t="s">
        <v>175</v>
      </c>
      <c r="B50" s="26" t="s">
        <v>42</v>
      </c>
      <c r="C50" s="29"/>
      <c r="D50" s="29"/>
    </row>
    <row r="51" spans="1:4" ht="18" customHeight="1">
      <c r="A51" s="28" t="s">
        <v>176</v>
      </c>
      <c r="B51" s="26" t="s">
        <v>43</v>
      </c>
      <c r="C51" s="29">
        <v>5072151</v>
      </c>
      <c r="D51" s="29">
        <v>5072151</v>
      </c>
    </row>
    <row r="52" spans="1:4" ht="18" customHeight="1">
      <c r="A52" s="28" t="s">
        <v>178</v>
      </c>
      <c r="B52" s="26" t="s">
        <v>44</v>
      </c>
      <c r="C52" s="30">
        <f>+C26+C31+C32+C33+C45+C50+C51</f>
        <v>142134624</v>
      </c>
      <c r="D52" s="30">
        <f>+D26+D31+D32+D33+D45+D50+D51</f>
        <v>114040440</v>
      </c>
    </row>
    <row r="53" spans="1:4" ht="18" customHeight="1">
      <c r="A53" s="28" t="s">
        <v>179</v>
      </c>
      <c r="B53" s="26" t="s">
        <v>45</v>
      </c>
      <c r="C53" s="30">
        <f>+C24+C52</f>
        <v>176313856</v>
      </c>
      <c r="D53" s="30">
        <f>+D24+D52</f>
        <v>146996992</v>
      </c>
    </row>
    <row r="54" spans="1:4" ht="18" customHeight="1">
      <c r="A54" s="34" t="s">
        <v>46</v>
      </c>
      <c r="B54" s="26" t="s">
        <v>103</v>
      </c>
      <c r="C54" s="33"/>
      <c r="D54" s="33"/>
    </row>
    <row r="55" spans="1:4" ht="18" customHeight="1">
      <c r="A55" s="34" t="s">
        <v>180</v>
      </c>
      <c r="B55" s="26" t="s">
        <v>103</v>
      </c>
      <c r="C55" s="33"/>
      <c r="D55" s="33"/>
    </row>
    <row r="56" spans="1:4" ht="18" customHeight="1">
      <c r="A56" s="28" t="s">
        <v>181</v>
      </c>
      <c r="B56" s="26" t="s">
        <v>47</v>
      </c>
      <c r="C56" s="29">
        <v>700000</v>
      </c>
      <c r="D56" s="29">
        <v>700000</v>
      </c>
    </row>
    <row r="57" spans="1:4" ht="18" customHeight="1">
      <c r="A57" s="28" t="s">
        <v>182</v>
      </c>
      <c r="B57" s="26" t="s">
        <v>48</v>
      </c>
      <c r="C57" s="29">
        <v>119533</v>
      </c>
      <c r="D57" s="29">
        <v>119533</v>
      </c>
    </row>
    <row r="58" spans="1:4" ht="18" customHeight="1">
      <c r="A58" s="28" t="s">
        <v>183</v>
      </c>
      <c r="B58" s="26" t="s">
        <v>49</v>
      </c>
      <c r="C58" s="29">
        <v>2891728</v>
      </c>
      <c r="D58" s="29">
        <v>2892854</v>
      </c>
    </row>
    <row r="59" spans="1:4" ht="18" customHeight="1">
      <c r="A59" s="28" t="s">
        <v>184</v>
      </c>
      <c r="B59" s="26" t="s">
        <v>50</v>
      </c>
      <c r="C59" s="29"/>
      <c r="D59" s="29"/>
    </row>
    <row r="60" spans="1:4" ht="18" customHeight="1">
      <c r="A60" s="28" t="s">
        <v>185</v>
      </c>
      <c r="B60" s="26" t="s">
        <v>51</v>
      </c>
      <c r="C60" s="29">
        <v>117834</v>
      </c>
      <c r="D60" s="29">
        <v>731134</v>
      </c>
    </row>
    <row r="61" spans="1:4" ht="18" customHeight="1">
      <c r="A61" s="28" t="s">
        <v>186</v>
      </c>
      <c r="B61" s="26" t="s">
        <v>52</v>
      </c>
      <c r="C61" s="29">
        <v>33695652</v>
      </c>
      <c r="D61" s="29">
        <v>33695652</v>
      </c>
    </row>
    <row r="62" spans="1:4" ht="18" customHeight="1">
      <c r="A62" s="28" t="s">
        <v>187</v>
      </c>
      <c r="B62" s="26" t="s">
        <v>53</v>
      </c>
      <c r="C62" s="29"/>
      <c r="D62" s="29"/>
    </row>
    <row r="63" spans="1:4" ht="18" customHeight="1">
      <c r="A63" s="28" t="s">
        <v>188</v>
      </c>
      <c r="B63" s="26" t="s">
        <v>54</v>
      </c>
      <c r="C63" s="30">
        <f>+C61+C60+C59+C58+C57+C56</f>
        <v>37524747</v>
      </c>
      <c r="D63" s="30">
        <f>+D61+D60+D59+D58+D57+D56</f>
        <v>38139173</v>
      </c>
    </row>
    <row r="64" spans="1:4" ht="15">
      <c r="A64" s="22" t="s">
        <v>189</v>
      </c>
      <c r="B64" s="26" t="s">
        <v>103</v>
      </c>
      <c r="C64" s="33"/>
      <c r="D64" s="33"/>
    </row>
    <row r="65" spans="1:4" ht="14.25">
      <c r="A65" s="28" t="s">
        <v>190</v>
      </c>
      <c r="B65" s="26" t="s">
        <v>55</v>
      </c>
      <c r="C65" s="30">
        <f>C67+C69+C70+C71+C72+C73+C74+C75+C76</f>
        <v>0</v>
      </c>
      <c r="D65" s="30">
        <f>D67+D69+D70+D71+D72+D73+D74+D75+D76</f>
        <v>0</v>
      </c>
    </row>
    <row r="66" spans="1:4" ht="14.25">
      <c r="A66" s="28" t="s">
        <v>191</v>
      </c>
      <c r="B66" s="26" t="s">
        <v>56</v>
      </c>
      <c r="C66" s="30"/>
      <c r="D66" s="30"/>
    </row>
    <row r="67" spans="1:4" ht="14.25">
      <c r="A67" s="28" t="s">
        <v>192</v>
      </c>
      <c r="B67" s="26" t="s">
        <v>57</v>
      </c>
      <c r="C67" s="29"/>
      <c r="D67" s="29"/>
    </row>
    <row r="68" spans="1:4" ht="14.25">
      <c r="A68" s="28" t="s">
        <v>193</v>
      </c>
      <c r="B68" s="26" t="s">
        <v>58</v>
      </c>
      <c r="C68" s="29"/>
      <c r="D68" s="29"/>
    </row>
    <row r="69" spans="1:4" ht="14.25">
      <c r="A69" s="28" t="s">
        <v>194</v>
      </c>
      <c r="B69" s="26" t="s">
        <v>59</v>
      </c>
      <c r="C69" s="29"/>
      <c r="D69" s="29"/>
    </row>
    <row r="70" spans="1:4" ht="14.25">
      <c r="A70" s="28" t="s">
        <v>195</v>
      </c>
      <c r="B70" s="26" t="s">
        <v>60</v>
      </c>
      <c r="C70" s="29"/>
      <c r="D70" s="29"/>
    </row>
    <row r="71" spans="1:4" ht="28.5">
      <c r="A71" s="28" t="s">
        <v>196</v>
      </c>
      <c r="B71" s="26" t="s">
        <v>61</v>
      </c>
      <c r="C71" s="29"/>
      <c r="D71" s="29"/>
    </row>
    <row r="72" spans="1:4" ht="14.25">
      <c r="A72" s="28" t="s">
        <v>197</v>
      </c>
      <c r="B72" s="26" t="s">
        <v>62</v>
      </c>
      <c r="C72" s="29"/>
      <c r="D72" s="29"/>
    </row>
    <row r="73" spans="1:4" ht="14.25">
      <c r="A73" s="28" t="s">
        <v>198</v>
      </c>
      <c r="B73" s="26" t="s">
        <v>63</v>
      </c>
      <c r="C73" s="29"/>
      <c r="D73" s="29"/>
    </row>
    <row r="74" spans="1:4" ht="14.25">
      <c r="A74" s="28" t="s">
        <v>199</v>
      </c>
      <c r="B74" s="26" t="s">
        <v>64</v>
      </c>
      <c r="C74" s="29"/>
      <c r="D74" s="29"/>
    </row>
    <row r="75" spans="1:4" ht="14.25">
      <c r="A75" s="28" t="s">
        <v>200</v>
      </c>
      <c r="B75" s="26" t="s">
        <v>65</v>
      </c>
      <c r="C75" s="29"/>
      <c r="D75" s="29"/>
    </row>
    <row r="76" spans="1:4" ht="14.25">
      <c r="A76" s="28" t="s">
        <v>201</v>
      </c>
      <c r="B76" s="26" t="s">
        <v>66</v>
      </c>
      <c r="C76" s="29"/>
      <c r="D76" s="29"/>
    </row>
    <row r="77" spans="1:4" ht="28.5">
      <c r="A77" s="28" t="s">
        <v>202</v>
      </c>
      <c r="B77" s="26" t="s">
        <v>67</v>
      </c>
      <c r="C77" s="30">
        <f>+C80+C81+C82+C83+C84+C86+C87+C88+C89+C90+C91+C92+C93+C94+C95+C85</f>
        <v>138789109</v>
      </c>
      <c r="D77" s="30">
        <f>+D80+D81+D82+D83+D84+D86+D87+D88+D89+D90+D91+D92+D93+D94+D95+D85</f>
        <v>108857819</v>
      </c>
    </row>
    <row r="78" spans="1:4" ht="28.5">
      <c r="A78" s="28" t="s">
        <v>203</v>
      </c>
      <c r="B78" s="26" t="s">
        <v>68</v>
      </c>
      <c r="C78" s="30">
        <f>+C80+C81+C82+C84+C86+C87+C88+C89+C90+C91+C95</f>
        <v>4953723</v>
      </c>
      <c r="D78" s="30">
        <f>+D80+D81+D82+D84+D86+D87+D88+D89+D90+D91+D95</f>
        <v>5443681</v>
      </c>
    </row>
    <row r="79" spans="1:4" ht="14.25">
      <c r="A79" s="38" t="s">
        <v>204</v>
      </c>
      <c r="B79" s="26" t="s">
        <v>69</v>
      </c>
      <c r="C79" s="29"/>
      <c r="D79" s="29"/>
    </row>
    <row r="80" spans="1:4" ht="14.25">
      <c r="A80" s="38" t="s">
        <v>205</v>
      </c>
      <c r="B80" s="26" t="s">
        <v>70</v>
      </c>
      <c r="C80" s="29">
        <v>2870340</v>
      </c>
      <c r="D80" s="29">
        <v>2256424</v>
      </c>
    </row>
    <row r="81" spans="1:4" ht="14.25">
      <c r="A81" s="38" t="s">
        <v>206</v>
      </c>
      <c r="B81" s="26" t="s">
        <v>71</v>
      </c>
      <c r="C81" s="29"/>
      <c r="D81" s="29"/>
    </row>
    <row r="82" spans="1:4" ht="14.25">
      <c r="A82" s="38" t="s">
        <v>207</v>
      </c>
      <c r="B82" s="26" t="s">
        <v>72</v>
      </c>
      <c r="C82" s="29">
        <v>603118</v>
      </c>
      <c r="D82" s="29">
        <v>603118</v>
      </c>
    </row>
    <row r="83" spans="1:4" ht="14.25">
      <c r="A83" s="38" t="s">
        <v>208</v>
      </c>
      <c r="B83" s="26" t="s">
        <v>73</v>
      </c>
      <c r="C83" s="29"/>
      <c r="D83" s="29"/>
    </row>
    <row r="84" spans="1:4" ht="14.25">
      <c r="A84" s="38" t="s">
        <v>209</v>
      </c>
      <c r="B84" s="26" t="s">
        <v>74</v>
      </c>
      <c r="C84" s="29"/>
      <c r="D84" s="29"/>
    </row>
    <row r="85" spans="1:4" ht="14.25">
      <c r="A85" s="38" t="s">
        <v>210</v>
      </c>
      <c r="B85" s="26" t="s">
        <v>75</v>
      </c>
      <c r="C85" s="29"/>
      <c r="D85" s="29"/>
    </row>
    <row r="86" spans="1:4" ht="14.25">
      <c r="A86" s="38" t="s">
        <v>211</v>
      </c>
      <c r="B86" s="26" t="s">
        <v>76</v>
      </c>
      <c r="C86" s="29">
        <v>157239</v>
      </c>
      <c r="D86" s="29">
        <v>132387</v>
      </c>
    </row>
    <row r="87" spans="1:4" ht="14.25">
      <c r="A87" s="38" t="s">
        <v>212</v>
      </c>
      <c r="B87" s="26" t="s">
        <v>77</v>
      </c>
      <c r="C87" s="29">
        <v>429009</v>
      </c>
      <c r="D87" s="29">
        <v>1227213</v>
      </c>
    </row>
    <row r="88" spans="1:4" ht="14.25">
      <c r="A88" s="38" t="s">
        <v>213</v>
      </c>
      <c r="B88" s="26" t="s">
        <v>78</v>
      </c>
      <c r="C88" s="29"/>
      <c r="D88" s="29"/>
    </row>
    <row r="89" spans="1:4" ht="14.25">
      <c r="A89" s="38" t="s">
        <v>214</v>
      </c>
      <c r="B89" s="26" t="s">
        <v>79</v>
      </c>
      <c r="C89" s="29">
        <v>0</v>
      </c>
      <c r="D89" s="29">
        <v>16795</v>
      </c>
    </row>
    <row r="90" spans="1:4" ht="14.25">
      <c r="A90" s="38" t="s">
        <v>215</v>
      </c>
      <c r="B90" s="26" t="s">
        <v>80</v>
      </c>
      <c r="C90" s="29">
        <v>229409</v>
      </c>
      <c r="D90" s="29">
        <v>223559</v>
      </c>
    </row>
    <row r="91" spans="1:4" ht="14.25">
      <c r="A91" s="38" t="s">
        <v>216</v>
      </c>
      <c r="B91" s="26" t="s">
        <v>81</v>
      </c>
      <c r="C91" s="29">
        <v>591898</v>
      </c>
      <c r="D91" s="29">
        <v>908981</v>
      </c>
    </row>
    <row r="92" spans="1:4" ht="14.25">
      <c r="A92" s="38" t="s">
        <v>217</v>
      </c>
      <c r="B92" s="26" t="s">
        <v>82</v>
      </c>
      <c r="C92" s="29">
        <v>6461872</v>
      </c>
      <c r="D92" s="29">
        <v>3560205</v>
      </c>
    </row>
    <row r="93" spans="1:4" ht="14.25">
      <c r="A93" s="38" t="s">
        <v>218</v>
      </c>
      <c r="B93" s="26" t="s">
        <v>83</v>
      </c>
      <c r="C93" s="29">
        <v>127373514</v>
      </c>
      <c r="D93" s="29">
        <v>99853933</v>
      </c>
    </row>
    <row r="94" spans="1:4" ht="14.25">
      <c r="A94" s="38" t="s">
        <v>219</v>
      </c>
      <c r="B94" s="26" t="s">
        <v>84</v>
      </c>
      <c r="C94" s="29"/>
      <c r="D94" s="29"/>
    </row>
    <row r="95" spans="1:4" ht="14.25">
      <c r="A95" s="38" t="s">
        <v>220</v>
      </c>
      <c r="B95" s="26" t="s">
        <v>85</v>
      </c>
      <c r="C95" s="29">
        <v>72710</v>
      </c>
      <c r="D95" s="29">
        <v>75204</v>
      </c>
    </row>
    <row r="96" spans="1:4" ht="14.25">
      <c r="A96" s="38" t="s">
        <v>221</v>
      </c>
      <c r="B96" s="26" t="s">
        <v>86</v>
      </c>
      <c r="C96" s="30">
        <f>C65+C77</f>
        <v>138789109</v>
      </c>
      <c r="D96" s="30">
        <f>D65+D77</f>
        <v>108857819</v>
      </c>
    </row>
    <row r="97" spans="1:4" ht="14.25">
      <c r="A97" s="38" t="s">
        <v>222</v>
      </c>
      <c r="B97" s="26" t="s">
        <v>87</v>
      </c>
      <c r="C97" s="30">
        <f>+C63+C96</f>
        <v>176313856</v>
      </c>
      <c r="D97" s="30">
        <f>+D63+D96</f>
        <v>146996992</v>
      </c>
    </row>
    <row r="98" spans="1:4" ht="14.25">
      <c r="A98" s="10"/>
      <c r="B98" s="10"/>
      <c r="C98" s="37"/>
      <c r="D98" s="37"/>
    </row>
    <row r="99" spans="1:4" ht="14.25">
      <c r="A99" s="10"/>
      <c r="B99" s="10"/>
      <c r="C99" s="10"/>
      <c r="D99" s="37"/>
    </row>
    <row r="100" spans="1:4" ht="14.25">
      <c r="A100" s="54" t="s">
        <v>223</v>
      </c>
      <c r="B100" s="54"/>
      <c r="C100" s="54"/>
      <c r="D100" s="54"/>
    </row>
    <row r="101" spans="1:4" ht="25.5">
      <c r="A101" s="17" t="s">
        <v>128</v>
      </c>
      <c r="B101" s="18" t="s">
        <v>130</v>
      </c>
      <c r="C101" s="18" t="s">
        <v>129</v>
      </c>
      <c r="D101" s="41" t="s">
        <v>132</v>
      </c>
    </row>
    <row r="102" spans="1:4" ht="14.25">
      <c r="A102" s="8">
        <v>1</v>
      </c>
      <c r="B102" s="9">
        <v>2</v>
      </c>
      <c r="C102" s="9">
        <v>3</v>
      </c>
      <c r="D102" s="8">
        <v>4</v>
      </c>
    </row>
    <row r="103" spans="1:4" ht="14.25">
      <c r="A103" s="7" t="s">
        <v>224</v>
      </c>
      <c r="B103" s="1" t="s">
        <v>88</v>
      </c>
      <c r="C103" s="11"/>
      <c r="D103" s="39"/>
    </row>
    <row r="104" spans="1:4" ht="14.25">
      <c r="A104" s="7" t="s">
        <v>225</v>
      </c>
      <c r="B104" s="1" t="s">
        <v>89</v>
      </c>
      <c r="C104" s="11"/>
      <c r="D104" s="39"/>
    </row>
    <row r="105" spans="1:4" ht="14.25">
      <c r="A105" s="7" t="s">
        <v>226</v>
      </c>
      <c r="B105" s="1" t="s">
        <v>90</v>
      </c>
      <c r="C105" s="11"/>
      <c r="D105" s="39"/>
    </row>
    <row r="106" spans="1:4" ht="14.25">
      <c r="A106" s="7" t="s">
        <v>227</v>
      </c>
      <c r="B106" s="1" t="s">
        <v>91</v>
      </c>
      <c r="C106" s="11"/>
      <c r="D106" s="39"/>
    </row>
    <row r="107" spans="1:4" ht="14.25">
      <c r="A107" s="7" t="s">
        <v>228</v>
      </c>
      <c r="B107" s="1" t="s">
        <v>92</v>
      </c>
      <c r="C107" s="11"/>
      <c r="D107" s="39"/>
    </row>
    <row r="108" spans="1:4" ht="14.25">
      <c r="A108" s="7" t="s">
        <v>229</v>
      </c>
      <c r="B108" s="1" t="s">
        <v>93</v>
      </c>
      <c r="C108" s="11"/>
      <c r="D108" s="39"/>
    </row>
    <row r="109" spans="1:4" ht="14.25">
      <c r="A109" s="7" t="s">
        <v>230</v>
      </c>
      <c r="B109" s="1" t="s">
        <v>94</v>
      </c>
      <c r="C109" s="11"/>
      <c r="D109" s="39"/>
    </row>
    <row r="110" spans="1:4" ht="14.25">
      <c r="A110" s="7" t="s">
        <v>231</v>
      </c>
      <c r="B110" s="1" t="s">
        <v>95</v>
      </c>
      <c r="C110" s="11"/>
      <c r="D110" s="39"/>
    </row>
    <row r="111" spans="1:4" ht="14.25">
      <c r="A111" s="7" t="s">
        <v>232</v>
      </c>
      <c r="B111" s="1" t="s">
        <v>96</v>
      </c>
      <c r="C111" s="11"/>
      <c r="D111" s="39"/>
    </row>
    <row r="112" spans="1:4" ht="14.25">
      <c r="A112" s="7" t="s">
        <v>233</v>
      </c>
      <c r="B112" s="1" t="s">
        <v>101</v>
      </c>
      <c r="C112" s="11"/>
      <c r="D112" s="39"/>
    </row>
    <row r="113" spans="1:4" ht="14.25">
      <c r="A113" s="7" t="s">
        <v>234</v>
      </c>
      <c r="B113" s="1" t="s">
        <v>97</v>
      </c>
      <c r="C113" s="11"/>
      <c r="D113" s="39"/>
    </row>
    <row r="114" spans="1:4" ht="14.25">
      <c r="A114" s="7" t="s">
        <v>235</v>
      </c>
      <c r="B114" s="1" t="s">
        <v>98</v>
      </c>
      <c r="C114" s="11"/>
      <c r="D114" s="39"/>
    </row>
    <row r="115" spans="1:4" ht="14.25">
      <c r="A115" s="7" t="s">
        <v>236</v>
      </c>
      <c r="B115" s="1" t="s">
        <v>99</v>
      </c>
      <c r="C115" s="11"/>
      <c r="D115" s="39"/>
    </row>
    <row r="116" spans="1:4" ht="14.25">
      <c r="A116" s="7" t="s">
        <v>237</v>
      </c>
      <c r="B116" s="1" t="s">
        <v>100</v>
      </c>
      <c r="C116" s="11">
        <v>72319</v>
      </c>
      <c r="D116" s="39">
        <v>39506</v>
      </c>
    </row>
    <row r="117" spans="1:4" ht="14.25">
      <c r="A117" s="45"/>
      <c r="B117" s="45"/>
      <c r="C117" s="45"/>
      <c r="D117" s="45"/>
    </row>
    <row r="118" spans="1:4" ht="14.25">
      <c r="A118" s="20"/>
      <c r="B118" s="20"/>
      <c r="C118" s="20"/>
      <c r="D118" s="20"/>
    </row>
    <row r="119" spans="1:4" ht="14.25">
      <c r="A119" s="55" t="s">
        <v>238</v>
      </c>
      <c r="B119" s="55"/>
      <c r="C119" s="55"/>
      <c r="D119" s="55"/>
    </row>
    <row r="120" spans="1:4" ht="14.25">
      <c r="A120" s="52" t="s">
        <v>248</v>
      </c>
      <c r="B120" s="52"/>
      <c r="C120" s="52"/>
      <c r="D120" s="52"/>
    </row>
    <row r="121" spans="1:4" ht="14.25">
      <c r="A121" s="35"/>
      <c r="B121" s="35"/>
      <c r="C121" s="35"/>
      <c r="D121" s="35"/>
    </row>
    <row r="122" spans="1:4" ht="14.25">
      <c r="A122" s="56" t="s">
        <v>239</v>
      </c>
      <c r="B122" s="56"/>
      <c r="C122" s="56"/>
      <c r="D122" s="56"/>
    </row>
    <row r="123" spans="1:4" ht="14.25">
      <c r="A123" s="52" t="s">
        <v>247</v>
      </c>
      <c r="B123" s="52"/>
      <c r="C123" s="52"/>
      <c r="D123" s="52"/>
    </row>
    <row r="124" spans="1:4" ht="14.25">
      <c r="A124" s="42"/>
      <c r="D124" s="36"/>
    </row>
  </sheetData>
  <sheetProtection/>
  <mergeCells count="7">
    <mergeCell ref="A123:D123"/>
    <mergeCell ref="A1:D1"/>
    <mergeCell ref="A100:D100"/>
    <mergeCell ref="A117:D117"/>
    <mergeCell ref="A119:D119"/>
    <mergeCell ref="A120:D120"/>
    <mergeCell ref="A122:D122"/>
  </mergeCells>
  <printOptions horizontalCentered="1"/>
  <pageMargins left="0.2755905511811024" right="0.6299212598425197" top="0.5118110236220472" bottom="0.1968503937007874" header="0.1968503937007874" footer="0.1968503937007874"/>
  <pageSetup horizontalDpi="300" verticalDpi="300" orientation="portrait" paperSize="9" scale="68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Farhod</dc:creator>
  <cp:keywords/>
  <dc:description/>
  <cp:lastModifiedBy>User</cp:lastModifiedBy>
  <cp:lastPrinted>2022-04-20T06:48:37Z</cp:lastPrinted>
  <dcterms:created xsi:type="dcterms:W3CDTF">2008-03-03T23:56:31Z</dcterms:created>
  <dcterms:modified xsi:type="dcterms:W3CDTF">2022-04-26T11:46:16Z</dcterms:modified>
  <cp:category/>
  <cp:version/>
  <cp:contentType/>
  <cp:contentStatus/>
</cp:coreProperties>
</file>