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 refMode="R1C1"/>
</workbook>
</file>

<file path=xl/sharedStrings.xml><?xml version="1.0" encoding="utf-8"?>
<sst xmlns="http://schemas.openxmlformats.org/spreadsheetml/2006/main" count="221" uniqueCount="147">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</sst>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  <numFmt numFmtId="185" formatCode="##,###,###,###,##0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2" fontId="6" fillId="22" borderId="12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57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7" applyFont="1" applyAlignment="1">
      <alignment horizontal="right" vertical="center" wrapText="1"/>
      <protection/>
    </xf>
    <xf numFmtId="0" fontId="6" fillId="0" borderId="0" xfId="57" applyFont="1" applyAlignment="1">
      <alignment vertical="center" wrapText="1"/>
      <protection/>
    </xf>
    <xf numFmtId="0" fontId="6" fillId="22" borderId="16" xfId="57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49" fontId="6" fillId="24" borderId="10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Border="1" applyAlignment="1">
      <alignment horizontal="right" vertical="center" wrapText="1"/>
      <protection/>
    </xf>
    <xf numFmtId="49" fontId="6" fillId="22" borderId="10" xfId="57" applyNumberFormat="1" applyFont="1" applyFill="1" applyBorder="1" applyAlignment="1">
      <alignment horizontal="right" vertical="center" wrapText="1"/>
      <protection/>
    </xf>
    <xf numFmtId="0" fontId="6" fillId="22" borderId="10" xfId="57" applyFont="1" applyFill="1" applyBorder="1" applyAlignment="1">
      <alignment horizontal="right" vertical="center" wrapText="1"/>
      <protection/>
    </xf>
    <xf numFmtId="14" fontId="6" fillId="22" borderId="10" xfId="57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Border="1" applyAlignment="1">
      <alignment horizontal="center" vertical="center"/>
      <protection/>
    </xf>
    <xf numFmtId="172" fontId="29" fillId="6" borderId="10" xfId="0" applyNumberFormat="1" applyFont="1" applyFill="1" applyBorder="1" applyAlignment="1" applyProtection="1">
      <alignment horizontal="right" vertical="center"/>
      <protection locked="0"/>
    </xf>
    <xf numFmtId="185" fontId="28" fillId="0" borderId="0" xfId="0" applyNumberFormat="1" applyFont="1" applyBorder="1" applyAlignment="1">
      <alignment horizontal="right" vertical="center" wrapText="1"/>
    </xf>
    <xf numFmtId="0" fontId="6" fillId="0" borderId="0" xfId="57" applyFont="1" applyAlignment="1">
      <alignment horizontal="left" vertical="center" wrapText="1"/>
      <protection/>
    </xf>
    <xf numFmtId="0" fontId="6" fillId="22" borderId="16" xfId="57" applyFont="1" applyFill="1" applyBorder="1" applyAlignment="1">
      <alignment horizontal="left" vertical="center" wrapText="1"/>
      <protection/>
    </xf>
    <xf numFmtId="0" fontId="6" fillId="0" borderId="0" xfId="57" applyFont="1" applyAlignment="1">
      <alignment horizontal="right" vertical="center" wrapText="1"/>
      <protection/>
    </xf>
    <xf numFmtId="0" fontId="6" fillId="0" borderId="17" xfId="57" applyFont="1" applyBorder="1" applyAlignment="1">
      <alignment horizontal="right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right" vertical="center"/>
      <protection/>
    </xf>
    <xf numFmtId="0" fontId="6" fillId="0" borderId="17" xfId="57" applyFont="1" applyBorder="1" applyAlignment="1">
      <alignment horizontal="right" vertical="center"/>
      <protection/>
    </xf>
    <xf numFmtId="0" fontId="6" fillId="0" borderId="17" xfId="57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6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list0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26.875" style="22" customWidth="1"/>
    <col min="2" max="2" width="6.625" style="22" customWidth="1"/>
    <col min="3" max="3" width="4.625" style="22" customWidth="1"/>
    <col min="4" max="4" width="6.00390625" style="22" customWidth="1"/>
    <col min="5" max="5" width="10.625" style="22" customWidth="1"/>
    <col min="6" max="6" width="30.625" style="22" customWidth="1"/>
    <col min="7" max="7" width="13.125" style="22" customWidth="1"/>
    <col min="8" max="8" width="15.125" style="22" customWidth="1"/>
    <col min="9" max="16384" width="9.125" style="22" customWidth="1"/>
  </cols>
  <sheetData>
    <row r="1" spans="1:8" ht="15">
      <c r="A1" s="21"/>
      <c r="B1" s="21"/>
      <c r="C1" s="21"/>
      <c r="D1" s="21"/>
      <c r="E1" s="21"/>
      <c r="F1" s="21"/>
      <c r="G1" s="39"/>
      <c r="H1" s="39"/>
    </row>
    <row r="2" spans="1:8" ht="15">
      <c r="A2" s="41" t="s">
        <v>127</v>
      </c>
      <c r="B2" s="41"/>
      <c r="C2" s="41"/>
      <c r="D2" s="41"/>
      <c r="E2" s="41"/>
      <c r="F2" s="41"/>
      <c r="G2" s="41"/>
      <c r="H2" s="41"/>
    </row>
    <row r="3" spans="1:8" ht="15.75">
      <c r="A3" s="43" t="s">
        <v>128</v>
      </c>
      <c r="B3" s="43"/>
      <c r="C3" s="43"/>
      <c r="D3" s="43"/>
      <c r="E3" s="43"/>
      <c r="F3" s="43"/>
      <c r="G3" s="43"/>
      <c r="H3" s="43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30">
      <c r="A5" s="24"/>
      <c r="B5" s="25">
        <v>2020</v>
      </c>
      <c r="C5" s="26" t="s">
        <v>91</v>
      </c>
      <c r="D5" s="25">
        <v>4</v>
      </c>
      <c r="E5" s="39" t="s">
        <v>48</v>
      </c>
      <c r="F5" s="39"/>
      <c r="G5" s="47"/>
      <c r="H5" s="27" t="s">
        <v>90</v>
      </c>
    </row>
    <row r="6" spans="1:8" ht="15">
      <c r="A6" s="45" t="s">
        <v>51</v>
      </c>
      <c r="B6" s="45"/>
      <c r="C6" s="45"/>
      <c r="D6" s="45"/>
      <c r="E6" s="45"/>
      <c r="F6" s="45"/>
      <c r="G6" s="46"/>
      <c r="H6" s="28"/>
    </row>
    <row r="7" spans="1:8" ht="15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6" t="s">
        <v>0</v>
      </c>
      <c r="G7" s="23" t="s">
        <v>0</v>
      </c>
      <c r="H7" s="29" t="s">
        <v>0</v>
      </c>
    </row>
    <row r="8" spans="1:8" ht="41.25" customHeight="1">
      <c r="A8" s="24" t="s">
        <v>92</v>
      </c>
      <c r="B8" s="40" t="s">
        <v>144</v>
      </c>
      <c r="C8" s="40"/>
      <c r="D8" s="40"/>
      <c r="E8" s="40"/>
      <c r="F8" s="40"/>
      <c r="G8" s="29" t="s">
        <v>52</v>
      </c>
      <c r="H8" s="30">
        <v>5936226</v>
      </c>
    </row>
    <row r="9" spans="1:8" ht="15">
      <c r="A9" s="24"/>
      <c r="B9" s="24"/>
      <c r="C9" s="24"/>
      <c r="D9" s="24"/>
      <c r="E9" s="24"/>
      <c r="F9" s="24" t="s">
        <v>0</v>
      </c>
      <c r="G9" s="23"/>
      <c r="H9" s="29" t="s">
        <v>0</v>
      </c>
    </row>
    <row r="10" spans="1:8" ht="30">
      <c r="A10" s="24" t="s">
        <v>93</v>
      </c>
      <c r="B10" s="40" t="s">
        <v>133</v>
      </c>
      <c r="C10" s="40"/>
      <c r="D10" s="40"/>
      <c r="E10" s="40"/>
      <c r="F10" s="40"/>
      <c r="G10" s="23" t="s">
        <v>53</v>
      </c>
      <c r="H10" s="31">
        <v>19211</v>
      </c>
    </row>
    <row r="11" spans="1:8" ht="15">
      <c r="A11" s="24"/>
      <c r="B11" s="24"/>
      <c r="C11" s="24"/>
      <c r="D11" s="24"/>
      <c r="E11" s="24"/>
      <c r="F11" s="24" t="s">
        <v>0</v>
      </c>
      <c r="G11" s="23"/>
      <c r="H11" s="29" t="s">
        <v>0</v>
      </c>
    </row>
    <row r="12" spans="1:8" ht="30">
      <c r="A12" s="24" t="s">
        <v>94</v>
      </c>
      <c r="B12" s="40"/>
      <c r="C12" s="40"/>
      <c r="D12" s="40"/>
      <c r="E12" s="40"/>
      <c r="F12" s="40"/>
      <c r="G12" s="29" t="s">
        <v>54</v>
      </c>
      <c r="H12" s="31">
        <v>1150</v>
      </c>
    </row>
    <row r="13" spans="1:8" ht="15">
      <c r="A13" s="24"/>
      <c r="B13" s="24"/>
      <c r="C13" s="24"/>
      <c r="D13" s="24"/>
      <c r="E13" s="24"/>
      <c r="F13" s="24" t="s">
        <v>0</v>
      </c>
      <c r="G13" s="23"/>
      <c r="H13" s="29" t="s">
        <v>0</v>
      </c>
    </row>
    <row r="14" spans="1:8" ht="30">
      <c r="A14" s="24" t="s">
        <v>49</v>
      </c>
      <c r="B14" s="40" t="s">
        <v>134</v>
      </c>
      <c r="C14" s="40"/>
      <c r="D14" s="40"/>
      <c r="E14" s="40"/>
      <c r="F14" s="40"/>
      <c r="G14" s="29" t="s">
        <v>55</v>
      </c>
      <c r="H14" s="31">
        <v>144</v>
      </c>
    </row>
    <row r="15" spans="1:8" ht="15">
      <c r="A15" s="24"/>
      <c r="B15" s="24"/>
      <c r="C15" s="24"/>
      <c r="D15" s="24"/>
      <c r="E15" s="24"/>
      <c r="F15" s="24" t="s">
        <v>0</v>
      </c>
      <c r="G15" s="23"/>
      <c r="H15" s="29" t="s">
        <v>0</v>
      </c>
    </row>
    <row r="16" spans="1:8" ht="30">
      <c r="A16" s="24" t="s">
        <v>95</v>
      </c>
      <c r="B16" s="40" t="s">
        <v>135</v>
      </c>
      <c r="C16" s="40"/>
      <c r="D16" s="40"/>
      <c r="E16" s="40"/>
      <c r="F16" s="40"/>
      <c r="G16" s="29" t="s">
        <v>56</v>
      </c>
      <c r="H16" s="31">
        <v>8114</v>
      </c>
    </row>
    <row r="17" spans="1:8" ht="15">
      <c r="A17" s="24"/>
      <c r="B17" s="24"/>
      <c r="C17" s="24"/>
      <c r="D17" s="24"/>
      <c r="E17" s="24"/>
      <c r="F17" s="24" t="s">
        <v>0</v>
      </c>
      <c r="G17" s="23"/>
      <c r="H17" s="29" t="s">
        <v>0</v>
      </c>
    </row>
    <row r="18" spans="1:8" ht="15">
      <c r="A18" s="39" t="s">
        <v>96</v>
      </c>
      <c r="B18" s="39"/>
      <c r="C18" s="39"/>
      <c r="D18" s="39"/>
      <c r="E18" s="39"/>
      <c r="F18" s="39"/>
      <c r="G18" s="29" t="s">
        <v>57</v>
      </c>
      <c r="H18" s="31">
        <v>200230721</v>
      </c>
    </row>
    <row r="19" spans="1:8" ht="15">
      <c r="A19" s="24"/>
      <c r="B19" s="24"/>
      <c r="C19" s="24"/>
      <c r="D19" s="24"/>
      <c r="E19" s="24"/>
      <c r="F19" s="24" t="s">
        <v>0</v>
      </c>
      <c r="G19" s="23"/>
      <c r="H19" s="29" t="s">
        <v>0</v>
      </c>
    </row>
    <row r="20" spans="1:8" ht="15">
      <c r="A20" s="24" t="s">
        <v>97</v>
      </c>
      <c r="B20" s="40" t="s">
        <v>136</v>
      </c>
      <c r="C20" s="40"/>
      <c r="D20" s="40"/>
      <c r="E20" s="40"/>
      <c r="F20" s="40"/>
      <c r="G20" s="29" t="s">
        <v>58</v>
      </c>
      <c r="H20" s="31">
        <v>1703401</v>
      </c>
    </row>
    <row r="21" spans="1:8" ht="15">
      <c r="A21" s="24"/>
      <c r="B21" s="24"/>
      <c r="C21" s="24"/>
      <c r="D21" s="24"/>
      <c r="E21" s="24"/>
      <c r="F21" s="24" t="s">
        <v>0</v>
      </c>
      <c r="G21" s="23"/>
      <c r="H21" s="29"/>
    </row>
    <row r="22" spans="1:8" ht="30">
      <c r="A22" s="24" t="s">
        <v>50</v>
      </c>
      <c r="B22" s="40" t="s">
        <v>137</v>
      </c>
      <c r="C22" s="40"/>
      <c r="D22" s="40"/>
      <c r="E22" s="40"/>
      <c r="F22" s="40"/>
      <c r="G22" s="29" t="s">
        <v>59</v>
      </c>
      <c r="H22" s="32">
        <v>44242</v>
      </c>
    </row>
    <row r="23" spans="1:8" ht="15">
      <c r="A23" s="24"/>
      <c r="B23" s="24"/>
      <c r="C23" s="24"/>
      <c r="D23" s="24"/>
      <c r="E23" s="24"/>
      <c r="F23" s="24" t="s">
        <v>0</v>
      </c>
      <c r="G23" s="23"/>
      <c r="H23" s="29" t="s">
        <v>0</v>
      </c>
    </row>
    <row r="24" spans="1:8" ht="45">
      <c r="A24" s="39" t="s">
        <v>141</v>
      </c>
      <c r="B24" s="39"/>
      <c r="C24" s="39"/>
      <c r="D24" s="39"/>
      <c r="E24" s="39"/>
      <c r="F24" s="39"/>
      <c r="G24" s="23" t="s">
        <v>98</v>
      </c>
      <c r="H24" s="32"/>
    </row>
    <row r="25" spans="1:8" ht="15">
      <c r="A25" s="24"/>
      <c r="B25" s="24"/>
      <c r="C25" s="24"/>
      <c r="D25" s="24"/>
      <c r="E25" s="24"/>
      <c r="F25" s="24"/>
      <c r="G25" s="23" t="s">
        <v>0</v>
      </c>
      <c r="H25" s="29" t="s">
        <v>0</v>
      </c>
    </row>
    <row r="26" spans="1:8" ht="15">
      <c r="A26" s="21"/>
      <c r="B26" s="24"/>
      <c r="C26" s="24"/>
      <c r="D26" s="24"/>
      <c r="E26" s="24"/>
      <c r="F26" s="41" t="s">
        <v>99</v>
      </c>
      <c r="G26" s="42"/>
      <c r="H26" s="32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zoomScalePageLayoutView="0" workbookViewId="0" topLeftCell="A7">
      <selection activeCell="A32" sqref="A32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7.375" style="1" customWidth="1"/>
    <col min="5" max="5" width="17.875" style="1" customWidth="1"/>
    <col min="6" max="6" width="18.00390625" style="1" customWidth="1"/>
    <col min="7" max="7" width="19.125" style="1" customWidth="1"/>
    <col min="8" max="8" width="18.625" style="1" customWidth="1"/>
    <col min="9" max="9" width="16.875" style="1" customWidth="1"/>
    <col min="10" max="10" width="16.625" style="1" bestFit="1" customWidth="1"/>
    <col min="11" max="12" width="10.25390625" style="1" bestFit="1" customWidth="1"/>
    <col min="13" max="16384" width="9.125" style="1" customWidth="1"/>
  </cols>
  <sheetData>
    <row r="1" spans="1:6" ht="15">
      <c r="A1" s="14"/>
      <c r="B1" s="14"/>
      <c r="C1" s="14"/>
      <c r="D1" s="14"/>
      <c r="E1" s="14"/>
      <c r="F1" s="14"/>
    </row>
    <row r="2" spans="1:6" ht="15.75">
      <c r="A2" s="51" t="s">
        <v>75</v>
      </c>
      <c r="B2" s="51"/>
      <c r="C2" s="51"/>
      <c r="D2" s="51"/>
      <c r="E2" s="51"/>
      <c r="F2" s="51"/>
    </row>
    <row r="3" spans="1:6" ht="15.75">
      <c r="A3" s="54" t="s">
        <v>72</v>
      </c>
      <c r="B3" s="52" t="s">
        <v>100</v>
      </c>
      <c r="C3" s="54" t="s">
        <v>73</v>
      </c>
      <c r="D3" s="54"/>
      <c r="E3" s="54" t="s">
        <v>74</v>
      </c>
      <c r="F3" s="54"/>
    </row>
    <row r="4" spans="1:6" ht="31.5">
      <c r="A4" s="54"/>
      <c r="B4" s="53"/>
      <c r="C4" s="3" t="s">
        <v>101</v>
      </c>
      <c r="D4" s="3" t="s">
        <v>102</v>
      </c>
      <c r="E4" s="3" t="s">
        <v>101</v>
      </c>
      <c r="F4" s="3" t="s">
        <v>102</v>
      </c>
    </row>
    <row r="5" spans="1:8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H5" s="36"/>
    </row>
    <row r="6" spans="1:9" ht="30">
      <c r="A6" s="16" t="s">
        <v>103</v>
      </c>
      <c r="B6" s="6" t="s">
        <v>1</v>
      </c>
      <c r="C6" s="10">
        <v>201401886</v>
      </c>
      <c r="D6" s="34" t="s">
        <v>2</v>
      </c>
      <c r="E6" s="10">
        <v>249847990</v>
      </c>
      <c r="F6" s="17" t="s">
        <v>2</v>
      </c>
      <c r="H6" s="9"/>
      <c r="I6" s="9"/>
    </row>
    <row r="7" spans="1:9" ht="30">
      <c r="A7" s="16" t="s">
        <v>104</v>
      </c>
      <c r="B7" s="6" t="s">
        <v>3</v>
      </c>
      <c r="C7" s="34" t="s">
        <v>2</v>
      </c>
      <c r="D7" s="10">
        <v>163048353</v>
      </c>
      <c r="E7" s="17" t="s">
        <v>2</v>
      </c>
      <c r="F7" s="10">
        <v>204841262</v>
      </c>
      <c r="I7" s="9"/>
    </row>
    <row r="8" spans="1:6" ht="45">
      <c r="A8" s="16" t="s">
        <v>105</v>
      </c>
      <c r="B8" s="6" t="s">
        <v>4</v>
      </c>
      <c r="C8" s="18">
        <f>C6-D7</f>
        <v>38353533</v>
      </c>
      <c r="D8" s="18">
        <v>0</v>
      </c>
      <c r="E8" s="18">
        <f>E6-F7</f>
        <v>45006728</v>
      </c>
      <c r="F8" s="18">
        <v>0</v>
      </c>
    </row>
    <row r="9" spans="1:6" ht="30">
      <c r="A9" s="16" t="s">
        <v>106</v>
      </c>
      <c r="B9" s="6" t="s">
        <v>5</v>
      </c>
      <c r="C9" s="34" t="s">
        <v>2</v>
      </c>
      <c r="D9" s="18">
        <f>D10+D11+D12+D13</f>
        <v>20115481</v>
      </c>
      <c r="E9" s="17" t="s">
        <v>2</v>
      </c>
      <c r="F9" s="18">
        <f>F10+F11+F12+F13</f>
        <v>22219152</v>
      </c>
    </row>
    <row r="10" spans="1:8" ht="15.75">
      <c r="A10" s="16" t="s">
        <v>60</v>
      </c>
      <c r="B10" s="6" t="s">
        <v>6</v>
      </c>
      <c r="C10" s="35" t="s">
        <v>2</v>
      </c>
      <c r="D10" s="7">
        <v>1382917</v>
      </c>
      <c r="E10" s="19" t="s">
        <v>2</v>
      </c>
      <c r="F10" s="7">
        <v>574475</v>
      </c>
      <c r="H10" s="36"/>
    </row>
    <row r="11" spans="1:6" ht="15.75">
      <c r="A11" s="16" t="s">
        <v>61</v>
      </c>
      <c r="B11" s="6" t="s">
        <v>7</v>
      </c>
      <c r="C11" s="35" t="s">
        <v>2</v>
      </c>
      <c r="D11" s="7">
        <v>3150901</v>
      </c>
      <c r="E11" s="19" t="s">
        <v>2</v>
      </c>
      <c r="F11" s="7">
        <v>2697753</v>
      </c>
    </row>
    <row r="12" spans="1:8" ht="15.75">
      <c r="A12" s="16" t="s">
        <v>62</v>
      </c>
      <c r="B12" s="6" t="s">
        <v>8</v>
      </c>
      <c r="C12" s="35" t="s">
        <v>2</v>
      </c>
      <c r="D12" s="7">
        <v>14879690</v>
      </c>
      <c r="E12" s="19" t="s">
        <v>2</v>
      </c>
      <c r="F12" s="7">
        <v>18036100</v>
      </c>
      <c r="H12" s="36"/>
    </row>
    <row r="13" spans="1:6" ht="45">
      <c r="A13" s="16" t="s">
        <v>119</v>
      </c>
      <c r="B13" s="6" t="s">
        <v>9</v>
      </c>
      <c r="C13" s="34" t="s">
        <v>2</v>
      </c>
      <c r="D13" s="10">
        <v>701973</v>
      </c>
      <c r="E13" s="34" t="s">
        <v>2</v>
      </c>
      <c r="F13" s="10">
        <v>910824</v>
      </c>
    </row>
    <row r="14" spans="1:8" ht="15.75">
      <c r="A14" s="16" t="s">
        <v>63</v>
      </c>
      <c r="B14" s="6" t="s">
        <v>10</v>
      </c>
      <c r="C14" s="7">
        <f>171193</f>
        <v>171193</v>
      </c>
      <c r="D14" s="35" t="s">
        <v>2</v>
      </c>
      <c r="E14" s="7">
        <v>1683235</v>
      </c>
      <c r="F14" s="19" t="s">
        <v>2</v>
      </c>
      <c r="H14" s="36"/>
    </row>
    <row r="15" spans="1:6" ht="30">
      <c r="A15" s="16" t="s">
        <v>107</v>
      </c>
      <c r="B15" s="6" t="s">
        <v>11</v>
      </c>
      <c r="C15" s="18">
        <f>C8-D9+C14</f>
        <v>18409245</v>
      </c>
      <c r="D15" s="18"/>
      <c r="E15" s="18">
        <f>E8-F9+E14</f>
        <v>24470811</v>
      </c>
      <c r="F15" s="18"/>
    </row>
    <row r="16" spans="1:6" ht="30">
      <c r="A16" s="16" t="s">
        <v>108</v>
      </c>
      <c r="B16" s="6" t="s">
        <v>12</v>
      </c>
      <c r="C16" s="18">
        <f>C17+C18+C19+C20+C21</f>
        <v>338008</v>
      </c>
      <c r="D16" s="34" t="s">
        <v>2</v>
      </c>
      <c r="E16" s="18">
        <f>E17+E18+E19+E20+E21</f>
        <v>36398</v>
      </c>
      <c r="F16" s="17" t="s">
        <v>2</v>
      </c>
    </row>
    <row r="17" spans="1:6" ht="15.75">
      <c r="A17" s="16" t="s">
        <v>64</v>
      </c>
      <c r="B17" s="6" t="s">
        <v>13</v>
      </c>
      <c r="C17" s="7">
        <v>74</v>
      </c>
      <c r="D17" s="35" t="s">
        <v>2</v>
      </c>
      <c r="E17" s="7"/>
      <c r="F17" s="19" t="s">
        <v>2</v>
      </c>
    </row>
    <row r="18" spans="1:6" ht="15.75">
      <c r="A18" s="16" t="s">
        <v>65</v>
      </c>
      <c r="B18" s="6" t="s">
        <v>14</v>
      </c>
      <c r="C18" s="7">
        <v>5266</v>
      </c>
      <c r="D18" s="35" t="s">
        <v>2</v>
      </c>
      <c r="E18" s="7">
        <v>17136</v>
      </c>
      <c r="F18" s="19" t="s">
        <v>2</v>
      </c>
    </row>
    <row r="19" spans="1:6" ht="15.75">
      <c r="A19" s="16" t="s">
        <v>120</v>
      </c>
      <c r="B19" s="6" t="s">
        <v>15</v>
      </c>
      <c r="C19" s="7"/>
      <c r="D19" s="35" t="s">
        <v>2</v>
      </c>
      <c r="E19" s="7"/>
      <c r="F19" s="19" t="s">
        <v>2</v>
      </c>
    </row>
    <row r="20" spans="1:9" ht="15.75">
      <c r="A20" s="16" t="s">
        <v>66</v>
      </c>
      <c r="B20" s="6" t="s">
        <v>16</v>
      </c>
      <c r="C20" s="7">
        <v>57243</v>
      </c>
      <c r="D20" s="35" t="s">
        <v>2</v>
      </c>
      <c r="E20" s="7">
        <v>18985</v>
      </c>
      <c r="F20" s="19" t="s">
        <v>2</v>
      </c>
      <c r="I20" s="9"/>
    </row>
    <row r="21" spans="1:6" ht="15.75">
      <c r="A21" s="16" t="s">
        <v>67</v>
      </c>
      <c r="B21" s="6" t="s">
        <v>17</v>
      </c>
      <c r="C21" s="7">
        <f>274599+826</f>
        <v>275425</v>
      </c>
      <c r="D21" s="35" t="s">
        <v>2</v>
      </c>
      <c r="E21" s="7">
        <v>277</v>
      </c>
      <c r="F21" s="19" t="s">
        <v>2</v>
      </c>
    </row>
    <row r="22" spans="1:6" ht="30">
      <c r="A22" s="16" t="s">
        <v>109</v>
      </c>
      <c r="B22" s="6" t="s">
        <v>18</v>
      </c>
      <c r="C22" s="34" t="s">
        <v>2</v>
      </c>
      <c r="D22" s="18">
        <f>D23+D24+D25+D26</f>
        <v>1594141</v>
      </c>
      <c r="E22" s="17" t="s">
        <v>2</v>
      </c>
      <c r="F22" s="18">
        <f>F23+F24+F25+F26</f>
        <v>4373124</v>
      </c>
    </row>
    <row r="23" spans="1:8" ht="15.75">
      <c r="A23" s="16" t="s">
        <v>68</v>
      </c>
      <c r="B23" s="6" t="s">
        <v>19</v>
      </c>
      <c r="C23" s="35"/>
      <c r="D23" s="7">
        <f>1583973</f>
        <v>1583973</v>
      </c>
      <c r="E23" s="19"/>
      <c r="F23" s="7">
        <v>633210</v>
      </c>
      <c r="H23" s="36"/>
    </row>
    <row r="24" spans="1:6" ht="30">
      <c r="A24" s="16" t="s">
        <v>121</v>
      </c>
      <c r="B24" s="6" t="s">
        <v>20</v>
      </c>
      <c r="C24" s="34" t="s">
        <v>2</v>
      </c>
      <c r="D24" s="10"/>
      <c r="E24" s="17" t="s">
        <v>2</v>
      </c>
      <c r="F24" s="10"/>
    </row>
    <row r="25" spans="1:6" ht="15.75">
      <c r="A25" s="16" t="s">
        <v>69</v>
      </c>
      <c r="B25" s="6" t="s">
        <v>21</v>
      </c>
      <c r="C25" s="35" t="s">
        <v>2</v>
      </c>
      <c r="D25" s="7">
        <v>10168</v>
      </c>
      <c r="E25" s="19" t="s">
        <v>2</v>
      </c>
      <c r="F25" s="7">
        <v>26139</v>
      </c>
    </row>
    <row r="26" spans="1:8" ht="15.75">
      <c r="A26" s="16" t="s">
        <v>70</v>
      </c>
      <c r="B26" s="6" t="s">
        <v>22</v>
      </c>
      <c r="C26" s="35" t="s">
        <v>2</v>
      </c>
      <c r="D26" s="7"/>
      <c r="E26" s="19" t="s">
        <v>2</v>
      </c>
      <c r="F26" s="7">
        <v>3713775</v>
      </c>
      <c r="H26" s="36"/>
    </row>
    <row r="27" spans="1:9" ht="30">
      <c r="A27" s="16" t="s">
        <v>110</v>
      </c>
      <c r="B27" s="6" t="s">
        <v>23</v>
      </c>
      <c r="C27" s="18">
        <f>C15+C16-D22</f>
        <v>17153112</v>
      </c>
      <c r="D27" s="18"/>
      <c r="E27" s="18">
        <f>E15+E16-F22</f>
        <v>20134085</v>
      </c>
      <c r="F27" s="18"/>
      <c r="H27" s="9"/>
      <c r="I27" s="9"/>
    </row>
    <row r="28" spans="1:6" ht="15">
      <c r="A28" s="16" t="s">
        <v>71</v>
      </c>
      <c r="B28" s="6" t="s">
        <v>24</v>
      </c>
      <c r="C28" s="7"/>
      <c r="D28" s="7"/>
      <c r="E28" s="7"/>
      <c r="F28" s="7"/>
    </row>
    <row r="29" spans="1:10" ht="30">
      <c r="A29" s="16" t="s">
        <v>122</v>
      </c>
      <c r="B29" s="6" t="s">
        <v>25</v>
      </c>
      <c r="C29" s="18">
        <f>C27-D28</f>
        <v>17153112</v>
      </c>
      <c r="D29" s="18">
        <f>+D27</f>
        <v>0</v>
      </c>
      <c r="E29" s="18">
        <f>E27-F28</f>
        <v>20134085</v>
      </c>
      <c r="F29" s="18">
        <f>+F27</f>
        <v>0</v>
      </c>
      <c r="G29" s="9"/>
      <c r="H29" s="9"/>
      <c r="J29" s="9"/>
    </row>
    <row r="30" spans="1:8" ht="15.75">
      <c r="A30" s="16" t="s">
        <v>123</v>
      </c>
      <c r="B30" s="6" t="s">
        <v>26</v>
      </c>
      <c r="C30" s="35" t="s">
        <v>2</v>
      </c>
      <c r="D30" s="7">
        <v>2890503</v>
      </c>
      <c r="E30" s="19" t="s">
        <v>2</v>
      </c>
      <c r="F30" s="7">
        <v>4411206</v>
      </c>
      <c r="G30" s="9"/>
      <c r="H30" s="9"/>
    </row>
    <row r="31" spans="1:7" ht="30">
      <c r="A31" s="16" t="s">
        <v>124</v>
      </c>
      <c r="B31" s="6" t="s">
        <v>27</v>
      </c>
      <c r="C31" s="35" t="s">
        <v>2</v>
      </c>
      <c r="D31" s="7"/>
      <c r="E31" s="19" t="s">
        <v>2</v>
      </c>
      <c r="F31" s="7">
        <v>0</v>
      </c>
      <c r="G31" s="9"/>
    </row>
    <row r="32" spans="1:10" ht="30">
      <c r="A32" s="20" t="s">
        <v>111</v>
      </c>
      <c r="B32" s="6" t="s">
        <v>28</v>
      </c>
      <c r="C32" s="11">
        <f>C29-D30-D31</f>
        <v>14262609</v>
      </c>
      <c r="D32" s="11" t="s">
        <v>0</v>
      </c>
      <c r="E32" s="11">
        <f>E29-F30-F31</f>
        <v>15722879</v>
      </c>
      <c r="F32" s="11" t="s">
        <v>0</v>
      </c>
      <c r="J32" s="9"/>
    </row>
    <row r="33" spans="2:5" ht="15">
      <c r="B33" s="13"/>
      <c r="C33" s="9"/>
      <c r="D33" s="9"/>
      <c r="E33" s="9"/>
    </row>
    <row r="34" spans="3:5" ht="15">
      <c r="C34" s="9"/>
      <c r="E34" s="9"/>
    </row>
    <row r="35" spans="1:6" ht="15">
      <c r="A35" s="49" t="s">
        <v>138</v>
      </c>
      <c r="B35" s="49"/>
      <c r="C35" s="49"/>
      <c r="D35" s="49"/>
      <c r="E35" s="49"/>
      <c r="F35" s="49"/>
    </row>
    <row r="36" spans="1:6" ht="15">
      <c r="A36" s="50" t="s">
        <v>142</v>
      </c>
      <c r="B36" s="50"/>
      <c r="C36" s="50"/>
      <c r="D36" s="50"/>
      <c r="E36" s="50"/>
      <c r="F36" s="50"/>
    </row>
    <row r="37" spans="1:6" ht="15">
      <c r="A37" s="49" t="s">
        <v>139</v>
      </c>
      <c r="B37" s="49"/>
      <c r="C37" s="49"/>
      <c r="D37" s="49"/>
      <c r="E37" s="49"/>
      <c r="F37" s="49"/>
    </row>
    <row r="38" spans="1:6" ht="15">
      <c r="A38" s="50" t="s">
        <v>143</v>
      </c>
      <c r="B38" s="50"/>
      <c r="C38" s="50"/>
      <c r="D38" s="50"/>
      <c r="E38" s="50"/>
      <c r="F38" s="50"/>
    </row>
    <row r="39" spans="1:6" ht="15">
      <c r="A39" s="48" t="s">
        <v>140</v>
      </c>
      <c r="B39" s="48"/>
      <c r="C39" s="48"/>
      <c r="D39" s="48"/>
      <c r="E39" s="48"/>
      <c r="F39" s="48"/>
    </row>
  </sheetData>
  <sheetProtection/>
  <mergeCells count="10">
    <mergeCell ref="A2:F2"/>
    <mergeCell ref="B3:B4"/>
    <mergeCell ref="A3:A4"/>
    <mergeCell ref="C3:D3"/>
    <mergeCell ref="E3:F3"/>
    <mergeCell ref="A39:F39"/>
    <mergeCell ref="A35:F35"/>
    <mergeCell ref="A36:F36"/>
    <mergeCell ref="A37:F37"/>
    <mergeCell ref="A38:F38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100" zoomScalePageLayoutView="0" workbookViewId="0" topLeftCell="A16">
      <selection activeCell="D34" sqref="D34:F35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8.375" style="1" customWidth="1"/>
    <col min="4" max="4" width="16.625" style="1" customWidth="1"/>
    <col min="5" max="5" width="19.875" style="1" bestFit="1" customWidth="1"/>
    <col min="6" max="16384" width="9.125" style="1" customWidth="1"/>
  </cols>
  <sheetData>
    <row r="1" spans="1:4" ht="15">
      <c r="A1" s="55"/>
      <c r="B1" s="55"/>
      <c r="C1" s="55"/>
      <c r="D1" s="55"/>
    </row>
    <row r="2" spans="1:4" ht="15.75">
      <c r="A2" s="56" t="s">
        <v>76</v>
      </c>
      <c r="B2" s="56"/>
      <c r="C2" s="56"/>
      <c r="D2" s="56"/>
    </row>
    <row r="3" spans="1:4" ht="15">
      <c r="A3" s="57"/>
      <c r="B3" s="57"/>
      <c r="C3" s="57"/>
      <c r="D3" s="57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4" ht="15">
      <c r="A5" s="4" t="s">
        <v>125</v>
      </c>
      <c r="B5" s="5" t="s">
        <v>29</v>
      </c>
      <c r="C5" s="7">
        <v>4411206</v>
      </c>
      <c r="D5" s="7">
        <f>4356538-5003</f>
        <v>4351535</v>
      </c>
    </row>
    <row r="6" spans="1:4" ht="15">
      <c r="A6" s="4" t="s">
        <v>77</v>
      </c>
      <c r="B6" s="6" t="s">
        <v>30</v>
      </c>
      <c r="C6" s="7">
        <v>2003309</v>
      </c>
      <c r="D6" s="7">
        <f>-1013921+95185</f>
        <v>-918736</v>
      </c>
    </row>
    <row r="7" spans="1:4" ht="30">
      <c r="A7" s="4" t="s">
        <v>114</v>
      </c>
      <c r="B7" s="8" t="s">
        <v>31</v>
      </c>
      <c r="C7" s="7">
        <v>16694</v>
      </c>
      <c r="D7" s="7">
        <v>95185</v>
      </c>
    </row>
    <row r="8" spans="1:4" ht="30">
      <c r="A8" s="4" t="s">
        <v>115</v>
      </c>
      <c r="B8" s="8" t="s">
        <v>32</v>
      </c>
      <c r="C8" s="7">
        <v>0</v>
      </c>
      <c r="D8" s="7">
        <v>0</v>
      </c>
    </row>
    <row r="9" spans="1:5" ht="15">
      <c r="A9" s="4" t="s">
        <v>78</v>
      </c>
      <c r="B9" s="6" t="s">
        <v>33</v>
      </c>
      <c r="C9" s="7">
        <v>3100468</v>
      </c>
      <c r="D9" s="7">
        <f>5703206-13185</f>
        <v>5690021</v>
      </c>
      <c r="E9" s="9"/>
    </row>
    <row r="10" spans="1:5" ht="15">
      <c r="A10" s="4" t="s">
        <v>79</v>
      </c>
      <c r="B10" s="6" t="s">
        <v>34</v>
      </c>
      <c r="C10" s="7"/>
      <c r="D10" s="7">
        <v>-118084</v>
      </c>
      <c r="E10" s="9"/>
    </row>
    <row r="11" spans="1:5" ht="15">
      <c r="A11" s="4" t="s">
        <v>80</v>
      </c>
      <c r="B11" s="6" t="s">
        <v>35</v>
      </c>
      <c r="C11" s="7"/>
      <c r="D11" s="7">
        <v>0</v>
      </c>
      <c r="E11" s="9"/>
    </row>
    <row r="12" spans="1:4" ht="15">
      <c r="A12" s="4" t="s">
        <v>81</v>
      </c>
      <c r="B12" s="6" t="s">
        <v>36</v>
      </c>
      <c r="C12" s="7">
        <v>88253</v>
      </c>
      <c r="D12" s="7">
        <v>63874</v>
      </c>
    </row>
    <row r="13" spans="1:4" ht="15">
      <c r="A13" s="4" t="s">
        <v>82</v>
      </c>
      <c r="B13" s="6" t="s">
        <v>37</v>
      </c>
      <c r="C13" s="7">
        <v>281095</v>
      </c>
      <c r="D13" s="7">
        <f>155676</f>
        <v>155676</v>
      </c>
    </row>
    <row r="14" spans="1:4" ht="15">
      <c r="A14" s="4" t="s">
        <v>83</v>
      </c>
      <c r="B14" s="6" t="s">
        <v>38</v>
      </c>
      <c r="C14" s="7">
        <v>541475</v>
      </c>
      <c r="D14" s="7">
        <v>269031</v>
      </c>
    </row>
    <row r="15" spans="1:4" ht="15">
      <c r="A15" s="4" t="s">
        <v>84</v>
      </c>
      <c r="B15" s="6" t="s">
        <v>39</v>
      </c>
      <c r="C15" s="7"/>
      <c r="D15" s="7"/>
    </row>
    <row r="16" spans="1:4" ht="15">
      <c r="A16" s="4" t="s">
        <v>85</v>
      </c>
      <c r="B16" s="6" t="s">
        <v>40</v>
      </c>
      <c r="C16" s="7"/>
      <c r="D16" s="7"/>
    </row>
    <row r="17" spans="1:4" ht="15">
      <c r="A17" s="4" t="s">
        <v>86</v>
      </c>
      <c r="B17" s="6" t="s">
        <v>41</v>
      </c>
      <c r="C17" s="7"/>
      <c r="D17" s="7">
        <v>-359688</v>
      </c>
    </row>
    <row r="18" spans="1:4" ht="15">
      <c r="A18" s="4" t="s">
        <v>145</v>
      </c>
      <c r="B18" s="6" t="s">
        <v>42</v>
      </c>
      <c r="C18" s="37">
        <v>2777</v>
      </c>
      <c r="D18" s="7">
        <f>-107000-775+616-100000+3625</f>
        <v>-203534</v>
      </c>
    </row>
    <row r="19" spans="1:4" ht="15">
      <c r="A19" s="4" t="s">
        <v>87</v>
      </c>
      <c r="B19" s="8" t="s">
        <v>43</v>
      </c>
      <c r="C19" s="7"/>
      <c r="D19" s="7"/>
    </row>
    <row r="20" spans="1:5" ht="30">
      <c r="A20" s="4" t="s">
        <v>116</v>
      </c>
      <c r="B20" s="8" t="s">
        <v>44</v>
      </c>
      <c r="C20" s="7">
        <v>62993</v>
      </c>
      <c r="D20" s="7">
        <f>135128+26531</f>
        <v>161659</v>
      </c>
      <c r="E20" s="38"/>
    </row>
    <row r="21" spans="1:4" ht="45">
      <c r="A21" s="4" t="s">
        <v>126</v>
      </c>
      <c r="B21" s="8" t="s">
        <v>45</v>
      </c>
      <c r="C21" s="7"/>
      <c r="D21" s="7"/>
    </row>
    <row r="22" spans="1:5" ht="15.75">
      <c r="A22" s="4" t="s">
        <v>146</v>
      </c>
      <c r="B22" s="6" t="s">
        <v>46</v>
      </c>
      <c r="C22" s="7">
        <v>2003281</v>
      </c>
      <c r="D22" s="7">
        <v>3765143</v>
      </c>
      <c r="E22" s="33"/>
    </row>
    <row r="23" spans="1:4" ht="15">
      <c r="A23" s="4" t="s">
        <v>88</v>
      </c>
      <c r="B23" s="6" t="s">
        <v>129</v>
      </c>
      <c r="C23" s="7"/>
      <c r="D23" s="7"/>
    </row>
    <row r="24" spans="1:4" ht="15">
      <c r="A24" s="4" t="s">
        <v>89</v>
      </c>
      <c r="B24" s="6" t="s">
        <v>130</v>
      </c>
      <c r="C24" s="7"/>
      <c r="D24" s="7"/>
    </row>
    <row r="25" spans="1:4" ht="30">
      <c r="A25" s="4" t="s">
        <v>117</v>
      </c>
      <c r="B25" s="8" t="s">
        <v>131</v>
      </c>
      <c r="C25" s="7"/>
      <c r="D25" s="7">
        <f>2230264+776474+729</f>
        <v>3007467</v>
      </c>
    </row>
    <row r="26" spans="1:5" ht="30">
      <c r="A26" s="4" t="s">
        <v>118</v>
      </c>
      <c r="B26" s="6" t="s">
        <v>47</v>
      </c>
      <c r="C26" s="11">
        <f>SUM(C5:C25)-C7</f>
        <v>12494857</v>
      </c>
      <c r="D26" s="11">
        <f>SUM(D5:D25)-D7</f>
        <v>15864364</v>
      </c>
      <c r="E26" s="9"/>
    </row>
    <row r="27" spans="1:5" ht="15">
      <c r="A27" s="12"/>
      <c r="B27" s="13" t="s">
        <v>132</v>
      </c>
      <c r="C27" s="15"/>
      <c r="D27" s="15"/>
      <c r="E27" s="9"/>
    </row>
    <row r="28" spans="4:5" ht="15">
      <c r="D28" s="9"/>
      <c r="E28" s="38"/>
    </row>
    <row r="29" spans="1:5" ht="15">
      <c r="A29" s="49" t="s">
        <v>138</v>
      </c>
      <c r="B29" s="49"/>
      <c r="C29" s="49"/>
      <c r="D29" s="49"/>
      <c r="E29" s="9"/>
    </row>
    <row r="30" spans="1:4" ht="15">
      <c r="A30" s="50" t="s">
        <v>142</v>
      </c>
      <c r="B30" s="50"/>
      <c r="C30" s="50"/>
      <c r="D30" s="50"/>
    </row>
    <row r="31" spans="1:4" ht="15">
      <c r="A31" s="49" t="s">
        <v>139</v>
      </c>
      <c r="B31" s="49"/>
      <c r="C31" s="49"/>
      <c r="D31" s="49"/>
    </row>
    <row r="32" spans="1:5" ht="15">
      <c r="A32" s="50" t="s">
        <v>143</v>
      </c>
      <c r="B32" s="50"/>
      <c r="C32" s="50"/>
      <c r="D32" s="50"/>
      <c r="E32" s="9"/>
    </row>
    <row r="33" spans="1:4" ht="15">
      <c r="A33" s="48" t="s">
        <v>140</v>
      </c>
      <c r="B33" s="48"/>
      <c r="C33" s="48"/>
      <c r="D33" s="48"/>
    </row>
    <row r="35" ht="15">
      <c r="E35" s="9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2021-02-11T08:52:22Z</cp:lastPrinted>
  <dcterms:created xsi:type="dcterms:W3CDTF">2008-03-14T09:45:27Z</dcterms:created>
  <dcterms:modified xsi:type="dcterms:W3CDTF">2021-03-29T13:33:04Z</dcterms:modified>
  <cp:category/>
  <cp:version/>
  <cp:contentType/>
  <cp:contentStatus/>
</cp:coreProperties>
</file>