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'list02'!$A$1:$G$39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<sst xmlns="http://schemas.openxmlformats.org/spreadsheetml/2006/main" count="219" uniqueCount="147">
  <si>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</si>
  <si>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</si>
  <si>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</si>
  <si>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</si>
  <si>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</si>
  <si>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</si>
  <si>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</si>
  <si>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</si>
  <si>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</si>
  <si>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</si>
  <si>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</si>
  <si>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</si>
  <si>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</si>
  <si>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</si>
  <si>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</si>
  <si>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</si>
  <si>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</si>
  <si>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</si>
  <si>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</si>
  <si>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</si>
  <si>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</si>
  <si>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</si>
  <si>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</si>
  <si>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</si>
  <si>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</si>
  <si>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</si>
  <si>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</si>
  <si>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</si>
  <si>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</si>
  <si>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</si>
  <si>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</si>
  <si>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</si>
  <si>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</si>
  <si>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</si>
  <si>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</si>
  <si>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</si>
  <si>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</si>
  <si>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</si>
  <si>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</si>
  <si>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</si>
  <si>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</si>
  <si>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</si>
  <si>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</si>
  <si>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</si>
  <si>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</si>
  <si>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</si>
  <si>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</si>
  <si>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</si>
  <si>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</si>
  <si>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</si>
  <si>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</si>
  <si>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</si>
  <si>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</si>
  <si>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</si>
  <si>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</si>
  <si>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</si>
  <si>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</si>
  <si>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</si>
  <si>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</si>
  <si>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</si>
  <si>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</si>
  <si>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</si>
  <si>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</si>
  <si>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</si>
  <si>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</si>
  <si>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</si>
  <si>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</si>
  <si>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</si>
  <si>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</si>
  <si>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</si>
  <si>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</si>
  <si>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</si>
  <si>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</si>
  <si>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</si>
  <si>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</si>
  <si>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</si>
  <si>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</si>
  <si>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</si>
  <si>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</si>
  <si>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</si>
  <si>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</si>
  <si>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</si>
  <si>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</si>
  <si>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</si>
  <si>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</si>
  <si>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</si>
  <si>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</si>
  <si>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</si>
  <si>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Республика йўл жамғармасига мажбурий тўловлар</t>
  </si>
  <si>
    <t>Импорт бўйича божхона божи</t>
  </si>
  <si>
    <t>Ягона ижтимоий тўлов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</si>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</sst>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00"/>
    <numFmt numFmtId="168" formatCode="_-* #,##0_р_._-;\-* #,##0_р_._-;_-* &quot;-&quot;??_р_._-;_-@_-"/>
    <numFmt numFmtId="169" formatCode="_-* #,##0.00_р_._-;\-* #,##0.00_р_._-;_-* &quot;&quot;??_р_._-;_-@_-"/>
    <numFmt numFmtId="170" formatCode="_-* #,##0_р_._-;\-* #,##0_р_._-;_-* &quot;&quot;??_р_._-;_-@_-"/>
    <numFmt numFmtId="171" formatCode="#,##0.000_ ;[Red]\-#,##0.000\ "/>
    <numFmt numFmtId="172" formatCode="#,##0.0_ ;[Red]\-#,##0.0\ "/>
    <numFmt numFmtId="173" formatCode="#,##0.00&quot;р.&quot;"/>
    <numFmt numFmtId="174" formatCode="#,##0_ ;[Red]\-#,##0\ "/>
  </numFmts>
  <fonts count="4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2"/>
      <name val="Arial Cyr"/>
      <family val="0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64" fontId="6" fillId="33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33" borderId="12" xfId="0" applyNumberFormat="1" applyFont="1" applyFill="1" applyBorder="1" applyAlignment="1" applyProtection="1">
      <alignment horizontal="right" vertical="center"/>
      <protection locked="0"/>
    </xf>
    <xf numFmtId="164" fontId="6" fillId="33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64" fontId="6" fillId="33" borderId="14" xfId="0" applyNumberFormat="1" applyFont="1" applyFill="1" applyBorder="1" applyAlignment="1" applyProtection="1">
      <alignment horizontal="right" vertical="center"/>
      <protection locked="0"/>
    </xf>
    <xf numFmtId="164" fontId="6" fillId="33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/>
      <protection/>
    </xf>
    <xf numFmtId="164" fontId="6" fillId="33" borderId="16" xfId="0" applyNumberFormat="1" applyFont="1" applyFill="1" applyBorder="1" applyAlignment="1" applyProtection="1">
      <alignment horizontal="right" vertical="center"/>
      <protection locked="0"/>
    </xf>
    <xf numFmtId="164" fontId="6" fillId="33" borderId="13" xfId="0" applyNumberFormat="1" applyFont="1" applyFill="1" applyBorder="1" applyAlignment="1" applyProtection="1">
      <alignment horizontal="right" vertical="center"/>
      <protection locked="0"/>
    </xf>
    <xf numFmtId="164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164" fontId="6" fillId="34" borderId="13" xfId="0" applyNumberFormat="1" applyFont="1" applyFill="1" applyBorder="1" applyAlignment="1" applyProtection="1">
      <alignment horizontal="right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49" fontId="6" fillId="35" borderId="10" xfId="53" applyNumberFormat="1" applyFont="1" applyFill="1" applyBorder="1" applyAlignment="1">
      <alignment horizontal="right" vertical="center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49" fontId="6" fillId="34" borderId="10" xfId="53" applyNumberFormat="1" applyFont="1" applyFill="1" applyBorder="1" applyAlignment="1">
      <alignment horizontal="right" vertical="center" wrapText="1"/>
      <protection/>
    </xf>
    <xf numFmtId="0" fontId="6" fillId="34" borderId="10" xfId="53" applyFont="1" applyFill="1" applyBorder="1" applyAlignment="1">
      <alignment horizontal="right" vertical="center" wrapText="1"/>
      <protection/>
    </xf>
    <xf numFmtId="14" fontId="6" fillId="34" borderId="10" xfId="53" applyNumberFormat="1" applyFont="1" applyFill="1" applyBorder="1" applyAlignment="1">
      <alignment horizontal="right" vertical="center" wrapText="1"/>
      <protection/>
    </xf>
    <xf numFmtId="174" fontId="6" fillId="33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34" borderId="18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horizontal="right" vertical="center"/>
      <protection/>
    </xf>
    <xf numFmtId="0" fontId="6" fillId="0" borderId="19" xfId="53" applyFont="1" applyBorder="1" applyAlignment="1">
      <alignment horizontal="right" vertical="center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righ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39"/>
      <c r="H1" s="39"/>
    </row>
    <row r="2" spans="1:8" ht="15">
      <c r="A2" s="42" t="s">
        <v>129</v>
      </c>
      <c r="B2" s="42"/>
      <c r="C2" s="42"/>
      <c r="D2" s="42"/>
      <c r="E2" s="42"/>
      <c r="F2" s="42"/>
      <c r="G2" s="42"/>
      <c r="H2" s="42"/>
    </row>
    <row r="3" spans="1:8" ht="15.75">
      <c r="A3" s="40" t="s">
        <v>130</v>
      </c>
      <c r="B3" s="40"/>
      <c r="C3" s="40"/>
      <c r="D3" s="40"/>
      <c r="E3" s="40"/>
      <c r="F3" s="40"/>
      <c r="G3" s="40"/>
      <c r="H3" s="40"/>
    </row>
    <row r="4" spans="1:8" ht="15">
      <c r="A4" s="43"/>
      <c r="B4" s="43"/>
      <c r="C4" s="43"/>
      <c r="D4" s="43"/>
      <c r="E4" s="43"/>
      <c r="F4" s="43"/>
      <c r="G4" s="43"/>
      <c r="H4" s="43"/>
    </row>
    <row r="5" spans="1:8" ht="30">
      <c r="A5" s="29"/>
      <c r="B5" s="30">
        <v>2016</v>
      </c>
      <c r="C5" s="31" t="s">
        <v>93</v>
      </c>
      <c r="D5" s="30">
        <v>1</v>
      </c>
      <c r="E5" s="39" t="s">
        <v>48</v>
      </c>
      <c r="F5" s="39"/>
      <c r="G5" s="46"/>
      <c r="H5" s="32" t="s">
        <v>92</v>
      </c>
    </row>
    <row r="6" spans="1:8" ht="15">
      <c r="A6" s="44" t="s">
        <v>51</v>
      </c>
      <c r="B6" s="44"/>
      <c r="C6" s="44"/>
      <c r="D6" s="44"/>
      <c r="E6" s="44"/>
      <c r="F6" s="44"/>
      <c r="G6" s="45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94</v>
      </c>
      <c r="B8" s="41" t="s">
        <v>146</v>
      </c>
      <c r="C8" s="41"/>
      <c r="D8" s="41"/>
      <c r="E8" s="41"/>
      <c r="F8" s="41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95</v>
      </c>
      <c r="B10" s="41" t="s">
        <v>135</v>
      </c>
      <c r="C10" s="41"/>
      <c r="D10" s="41"/>
      <c r="E10" s="41"/>
      <c r="F10" s="41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96</v>
      </c>
      <c r="B12" s="41"/>
      <c r="C12" s="41"/>
      <c r="D12" s="41"/>
      <c r="E12" s="41"/>
      <c r="F12" s="41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1" t="s">
        <v>136</v>
      </c>
      <c r="C14" s="41"/>
      <c r="D14" s="41"/>
      <c r="E14" s="41"/>
      <c r="F14" s="41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97</v>
      </c>
      <c r="B16" s="41" t="s">
        <v>137</v>
      </c>
      <c r="C16" s="41"/>
      <c r="D16" s="41"/>
      <c r="E16" s="41"/>
      <c r="F16" s="41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39" t="s">
        <v>98</v>
      </c>
      <c r="B18" s="39"/>
      <c r="C18" s="39"/>
      <c r="D18" s="39"/>
      <c r="E18" s="39"/>
      <c r="F18" s="39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99</v>
      </c>
      <c r="B20" s="41" t="s">
        <v>138</v>
      </c>
      <c r="C20" s="41"/>
      <c r="D20" s="41"/>
      <c r="E20" s="41"/>
      <c r="F20" s="41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1" t="s">
        <v>139</v>
      </c>
      <c r="C22" s="41"/>
      <c r="D22" s="41"/>
      <c r="E22" s="41"/>
      <c r="F22" s="41"/>
      <c r="G22" s="34" t="s">
        <v>59</v>
      </c>
      <c r="H22" s="37">
        <v>42481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39" t="s">
        <v>143</v>
      </c>
      <c r="B24" s="39"/>
      <c r="C24" s="39"/>
      <c r="D24" s="39"/>
      <c r="E24" s="39"/>
      <c r="F24" s="39"/>
      <c r="G24" s="28" t="s">
        <v>100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2" t="s">
        <v>101</v>
      </c>
      <c r="G26" s="47"/>
      <c r="H26" s="37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B1">
      <selection activeCell="H6" sqref="H6:J42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7.125" style="1" customWidth="1"/>
    <col min="4" max="4" width="16.125" style="1" customWidth="1"/>
    <col min="5" max="5" width="16.75390625" style="1" customWidth="1"/>
    <col min="6" max="6" width="17.00390625" style="1" customWidth="1"/>
    <col min="7" max="7" width="9.75390625" style="1" bestFit="1" customWidth="1"/>
    <col min="8" max="8" width="16.625" style="1" bestFit="1" customWidth="1"/>
    <col min="9" max="9" width="13.375" style="1" bestFit="1" customWidth="1"/>
    <col min="10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1" t="s">
        <v>75</v>
      </c>
      <c r="B2" s="51"/>
      <c r="C2" s="51"/>
      <c r="D2" s="51"/>
      <c r="E2" s="51"/>
      <c r="F2" s="51"/>
    </row>
    <row r="3" spans="1:6" ht="15.75">
      <c r="A3" s="54" t="s">
        <v>72</v>
      </c>
      <c r="B3" s="52" t="s">
        <v>102</v>
      </c>
      <c r="C3" s="54" t="s">
        <v>73</v>
      </c>
      <c r="D3" s="54"/>
      <c r="E3" s="54" t="s">
        <v>74</v>
      </c>
      <c r="F3" s="54"/>
    </row>
    <row r="4" spans="1:6" ht="31.5">
      <c r="A4" s="54"/>
      <c r="B4" s="53"/>
      <c r="C4" s="3" t="s">
        <v>103</v>
      </c>
      <c r="D4" s="3" t="s">
        <v>104</v>
      </c>
      <c r="E4" s="3" t="s">
        <v>103</v>
      </c>
      <c r="F4" s="3" t="s">
        <v>104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9" ht="30">
      <c r="A6" s="21" t="s">
        <v>105</v>
      </c>
      <c r="B6" s="7" t="s">
        <v>1</v>
      </c>
      <c r="C6" s="15">
        <v>13073716</v>
      </c>
      <c r="D6" s="22" t="s">
        <v>2</v>
      </c>
      <c r="E6" s="15">
        <v>12370581</v>
      </c>
      <c r="F6" s="22" t="s">
        <v>2</v>
      </c>
      <c r="H6" s="13"/>
      <c r="I6" s="13"/>
    </row>
    <row r="7" spans="1:9" ht="30">
      <c r="A7" s="21" t="s">
        <v>106</v>
      </c>
      <c r="B7" s="7" t="s">
        <v>3</v>
      </c>
      <c r="C7" s="22" t="s">
        <v>2</v>
      </c>
      <c r="D7" s="38">
        <v>11661873</v>
      </c>
      <c r="E7" s="22" t="s">
        <v>2</v>
      </c>
      <c r="F7" s="15">
        <f>10896824-170000-30000</f>
        <v>10696824</v>
      </c>
      <c r="I7" s="13"/>
    </row>
    <row r="8" spans="1:9" ht="45">
      <c r="A8" s="21" t="s">
        <v>107</v>
      </c>
      <c r="B8" s="7" t="s">
        <v>4</v>
      </c>
      <c r="C8" s="23">
        <f>C6-D7</f>
        <v>1411843</v>
      </c>
      <c r="D8" s="23">
        <v>0</v>
      </c>
      <c r="E8" s="23">
        <f>E6-F7</f>
        <v>1673757</v>
      </c>
      <c r="F8" s="23">
        <v>0</v>
      </c>
      <c r="I8" s="13"/>
    </row>
    <row r="9" spans="1:9" ht="30">
      <c r="A9" s="21" t="s">
        <v>108</v>
      </c>
      <c r="B9" s="7" t="s">
        <v>5</v>
      </c>
      <c r="C9" s="22" t="s">
        <v>2</v>
      </c>
      <c r="D9" s="23">
        <f>D10+D11+D12</f>
        <v>1200591</v>
      </c>
      <c r="E9" s="22" t="s">
        <v>2</v>
      </c>
      <c r="F9" s="23">
        <f>F10+F11+F12</f>
        <v>1392418</v>
      </c>
      <c r="I9" s="13"/>
    </row>
    <row r="10" spans="1:9" ht="15.75">
      <c r="A10" s="21" t="s">
        <v>60</v>
      </c>
      <c r="B10" s="7" t="s">
        <v>6</v>
      </c>
      <c r="C10" s="24" t="s">
        <v>2</v>
      </c>
      <c r="D10" s="9">
        <f>133563+1086+10548</f>
        <v>145197</v>
      </c>
      <c r="E10" s="24" t="s">
        <v>2</v>
      </c>
      <c r="F10" s="9">
        <f>150287+1045+7593</f>
        <v>158925</v>
      </c>
      <c r="I10" s="13"/>
    </row>
    <row r="11" spans="1:9" ht="15.75">
      <c r="A11" s="21" t="s">
        <v>61</v>
      </c>
      <c r="B11" s="7" t="s">
        <v>7</v>
      </c>
      <c r="C11" s="24" t="s">
        <v>2</v>
      </c>
      <c r="D11" s="9">
        <v>277560</v>
      </c>
      <c r="E11" s="24" t="s">
        <v>2</v>
      </c>
      <c r="F11" s="9">
        <v>316773</v>
      </c>
      <c r="I11" s="13"/>
    </row>
    <row r="12" spans="1:9" ht="15.75">
      <c r="A12" s="21" t="s">
        <v>62</v>
      </c>
      <c r="B12" s="7" t="s">
        <v>8</v>
      </c>
      <c r="C12" s="24" t="s">
        <v>2</v>
      </c>
      <c r="D12" s="9">
        <v>777834</v>
      </c>
      <c r="E12" s="24" t="s">
        <v>2</v>
      </c>
      <c r="F12" s="9">
        <v>916720</v>
      </c>
      <c r="I12" s="13"/>
    </row>
    <row r="13" spans="1:9" ht="45">
      <c r="A13" s="21" t="s">
        <v>121</v>
      </c>
      <c r="B13" s="7" t="s">
        <v>9</v>
      </c>
      <c r="C13" s="22" t="s">
        <v>2</v>
      </c>
      <c r="D13" s="15"/>
      <c r="E13" s="22" t="s">
        <v>2</v>
      </c>
      <c r="F13" s="15"/>
      <c r="I13" s="13"/>
    </row>
    <row r="14" spans="1:9" ht="15.75">
      <c r="A14" s="21" t="s">
        <v>63</v>
      </c>
      <c r="B14" s="7" t="s">
        <v>10</v>
      </c>
      <c r="C14" s="9">
        <v>7062</v>
      </c>
      <c r="D14" s="24" t="s">
        <v>2</v>
      </c>
      <c r="E14" s="9">
        <v>9176</v>
      </c>
      <c r="F14" s="24" t="s">
        <v>2</v>
      </c>
      <c r="I14" s="13"/>
    </row>
    <row r="15" spans="1:9" ht="30">
      <c r="A15" s="21" t="s">
        <v>109</v>
      </c>
      <c r="B15" s="7" t="s">
        <v>11</v>
      </c>
      <c r="C15" s="23">
        <f>C8-D9+C14</f>
        <v>218314</v>
      </c>
      <c r="D15" s="23">
        <v>0</v>
      </c>
      <c r="E15" s="23">
        <f>E8-F9+E14</f>
        <v>290515</v>
      </c>
      <c r="F15" s="23">
        <v>0</v>
      </c>
      <c r="I15" s="13"/>
    </row>
    <row r="16" spans="1:9" ht="30">
      <c r="A16" s="21" t="s">
        <v>110</v>
      </c>
      <c r="B16" s="7" t="s">
        <v>12</v>
      </c>
      <c r="C16" s="23">
        <f>C17+C18+C19+C20+C21</f>
        <v>727</v>
      </c>
      <c r="D16" s="22" t="s">
        <v>2</v>
      </c>
      <c r="E16" s="23">
        <f>E17+E18+E19+E20+E21</f>
        <v>2035</v>
      </c>
      <c r="F16" s="22" t="s">
        <v>2</v>
      </c>
      <c r="I16" s="13"/>
    </row>
    <row r="17" spans="1:9" ht="15.75">
      <c r="A17" s="21" t="s">
        <v>64</v>
      </c>
      <c r="B17" s="7" t="s">
        <v>13</v>
      </c>
      <c r="C17" s="9"/>
      <c r="D17" s="24" t="s">
        <v>2</v>
      </c>
      <c r="E17" s="9"/>
      <c r="F17" s="24" t="s">
        <v>2</v>
      </c>
      <c r="I17" s="13"/>
    </row>
    <row r="18" spans="1:9" ht="15.75">
      <c r="A18" s="21" t="s">
        <v>65</v>
      </c>
      <c r="B18" s="7" t="s">
        <v>14</v>
      </c>
      <c r="C18" s="9"/>
      <c r="D18" s="24" t="s">
        <v>2</v>
      </c>
      <c r="E18" s="9"/>
      <c r="F18" s="24" t="s">
        <v>2</v>
      </c>
      <c r="I18" s="13"/>
    </row>
    <row r="19" spans="1:9" ht="15.75">
      <c r="A19" s="21" t="s">
        <v>122</v>
      </c>
      <c r="B19" s="7" t="s">
        <v>15</v>
      </c>
      <c r="C19" s="9"/>
      <c r="D19" s="24" t="s">
        <v>2</v>
      </c>
      <c r="E19" s="9"/>
      <c r="F19" s="24" t="s">
        <v>2</v>
      </c>
      <c r="I19" s="13"/>
    </row>
    <row r="20" spans="1:9" ht="15.75">
      <c r="A20" s="21" t="s">
        <v>66</v>
      </c>
      <c r="B20" s="7" t="s">
        <v>16</v>
      </c>
      <c r="C20" s="9"/>
      <c r="D20" s="24" t="s">
        <v>2</v>
      </c>
      <c r="E20" s="9"/>
      <c r="F20" s="24" t="s">
        <v>2</v>
      </c>
      <c r="I20" s="13"/>
    </row>
    <row r="21" spans="1:9" ht="15.75">
      <c r="A21" s="21" t="s">
        <v>67</v>
      </c>
      <c r="B21" s="7" t="s">
        <v>17</v>
      </c>
      <c r="C21" s="9">
        <v>727</v>
      </c>
      <c r="D21" s="24" t="s">
        <v>2</v>
      </c>
      <c r="E21" s="9">
        <v>2035</v>
      </c>
      <c r="F21" s="24" t="s">
        <v>2</v>
      </c>
      <c r="I21" s="13"/>
    </row>
    <row r="22" spans="1:9" ht="30">
      <c r="A22" s="21" t="s">
        <v>111</v>
      </c>
      <c r="B22" s="7" t="s">
        <v>18</v>
      </c>
      <c r="C22" s="22" t="s">
        <v>2</v>
      </c>
      <c r="D22" s="23">
        <f>D23+D24+D25+D26</f>
        <v>98065</v>
      </c>
      <c r="E22" s="22" t="s">
        <v>2</v>
      </c>
      <c r="F22" s="23">
        <f>F23+F24+F25+F26</f>
        <v>136051</v>
      </c>
      <c r="I22" s="13"/>
    </row>
    <row r="23" spans="1:9" ht="15.75">
      <c r="A23" s="21" t="s">
        <v>68</v>
      </c>
      <c r="B23" s="7" t="s">
        <v>19</v>
      </c>
      <c r="C23" s="24"/>
      <c r="D23" s="9">
        <v>98065</v>
      </c>
      <c r="E23" s="24"/>
      <c r="F23" s="9">
        <v>136051</v>
      </c>
      <c r="I23" s="13"/>
    </row>
    <row r="24" spans="1:9" ht="30">
      <c r="A24" s="21" t="s">
        <v>123</v>
      </c>
      <c r="B24" s="7" t="s">
        <v>20</v>
      </c>
      <c r="C24" s="22" t="s">
        <v>2</v>
      </c>
      <c r="D24" s="15"/>
      <c r="E24" s="22" t="s">
        <v>2</v>
      </c>
      <c r="F24" s="15"/>
      <c r="I24" s="13"/>
    </row>
    <row r="25" spans="1:9" ht="15.75">
      <c r="A25" s="21" t="s">
        <v>69</v>
      </c>
      <c r="B25" s="7" t="s">
        <v>21</v>
      </c>
      <c r="C25" s="24" t="s">
        <v>2</v>
      </c>
      <c r="D25" s="9"/>
      <c r="E25" s="24" t="s">
        <v>2</v>
      </c>
      <c r="F25" s="9"/>
      <c r="I25" s="13"/>
    </row>
    <row r="26" spans="1:9" ht="15.75">
      <c r="A26" s="21" t="s">
        <v>70</v>
      </c>
      <c r="B26" s="7" t="s">
        <v>22</v>
      </c>
      <c r="C26" s="24" t="s">
        <v>2</v>
      </c>
      <c r="D26" s="9"/>
      <c r="E26" s="24" t="s">
        <v>2</v>
      </c>
      <c r="F26" s="9"/>
      <c r="I26" s="13"/>
    </row>
    <row r="27" spans="1:9" ht="30">
      <c r="A27" s="21" t="s">
        <v>112</v>
      </c>
      <c r="B27" s="7" t="s">
        <v>23</v>
      </c>
      <c r="C27" s="23">
        <f>C15+C16-D22</f>
        <v>120976</v>
      </c>
      <c r="D27" s="23">
        <v>0</v>
      </c>
      <c r="E27" s="23">
        <f>E15+E16-F22</f>
        <v>156499</v>
      </c>
      <c r="F27" s="23">
        <v>0</v>
      </c>
      <c r="G27" s="13"/>
      <c r="H27" s="13"/>
      <c r="I27" s="13"/>
    </row>
    <row r="28" spans="1:9" ht="15">
      <c r="A28" s="21" t="s">
        <v>71</v>
      </c>
      <c r="B28" s="7" t="s">
        <v>24</v>
      </c>
      <c r="C28" s="9"/>
      <c r="D28" s="9"/>
      <c r="E28" s="9"/>
      <c r="F28" s="9"/>
      <c r="I28" s="13"/>
    </row>
    <row r="29" spans="1:9" ht="30">
      <c r="A29" s="21" t="s">
        <v>124</v>
      </c>
      <c r="B29" s="7" t="s">
        <v>25</v>
      </c>
      <c r="C29" s="23">
        <f>C27-D28</f>
        <v>120976</v>
      </c>
      <c r="D29" s="23">
        <v>0</v>
      </c>
      <c r="E29" s="23">
        <f>E27-F28</f>
        <v>156499</v>
      </c>
      <c r="F29" s="23">
        <v>0</v>
      </c>
      <c r="H29" s="13"/>
      <c r="I29" s="13"/>
    </row>
    <row r="30" spans="1:9" ht="15.75">
      <c r="A30" s="21" t="s">
        <v>125</v>
      </c>
      <c r="B30" s="7" t="s">
        <v>26</v>
      </c>
      <c r="C30" s="24" t="s">
        <v>2</v>
      </c>
      <c r="D30" s="9">
        <v>12680</v>
      </c>
      <c r="E30" s="24" t="s">
        <v>2</v>
      </c>
      <c r="F30" s="9">
        <v>30811</v>
      </c>
      <c r="G30" s="13"/>
      <c r="I30" s="13"/>
    </row>
    <row r="31" spans="1:9" ht="30">
      <c r="A31" s="21" t="s">
        <v>126</v>
      </c>
      <c r="B31" s="7" t="s">
        <v>27</v>
      </c>
      <c r="C31" s="24" t="s">
        <v>2</v>
      </c>
      <c r="D31" s="9">
        <v>8664</v>
      </c>
      <c r="E31" s="24" t="s">
        <v>2</v>
      </c>
      <c r="F31" s="9">
        <v>10055</v>
      </c>
      <c r="I31" s="13"/>
    </row>
    <row r="32" spans="1:9" ht="30">
      <c r="A32" s="25" t="s">
        <v>113</v>
      </c>
      <c r="B32" s="7" t="s">
        <v>28</v>
      </c>
      <c r="C32" s="16">
        <f>C29-D30-D31</f>
        <v>99632</v>
      </c>
      <c r="D32" s="16">
        <v>0</v>
      </c>
      <c r="E32" s="16">
        <f>E29-F30-F31</f>
        <v>115633</v>
      </c>
      <c r="F32" s="16">
        <v>0</v>
      </c>
      <c r="I32" s="13"/>
    </row>
    <row r="33" spans="2:5" ht="15">
      <c r="B33" s="18"/>
      <c r="E33" s="13"/>
    </row>
    <row r="35" spans="1:6" ht="15">
      <c r="A35" s="49" t="s">
        <v>140</v>
      </c>
      <c r="B35" s="49"/>
      <c r="C35" s="49"/>
      <c r="D35" s="49"/>
      <c r="E35" s="49"/>
      <c r="F35" s="49"/>
    </row>
    <row r="36" spans="1:6" ht="15">
      <c r="A36" s="50" t="s">
        <v>144</v>
      </c>
      <c r="B36" s="50"/>
      <c r="C36" s="50"/>
      <c r="D36" s="50"/>
      <c r="E36" s="50"/>
      <c r="F36" s="50"/>
    </row>
    <row r="37" spans="1:6" ht="15">
      <c r="A37" s="49" t="s">
        <v>141</v>
      </c>
      <c r="B37" s="49"/>
      <c r="C37" s="49"/>
      <c r="D37" s="49"/>
      <c r="E37" s="49"/>
      <c r="F37" s="49"/>
    </row>
    <row r="38" spans="1:6" ht="15">
      <c r="A38" s="50" t="s">
        <v>145</v>
      </c>
      <c r="B38" s="50"/>
      <c r="C38" s="50"/>
      <c r="D38" s="50"/>
      <c r="E38" s="50"/>
      <c r="F38" s="50"/>
    </row>
    <row r="39" spans="1:6" ht="15">
      <c r="A39" s="48" t="s">
        <v>142</v>
      </c>
      <c r="B39" s="48"/>
      <c r="C39" s="48"/>
      <c r="D39" s="48"/>
      <c r="E39" s="48"/>
      <c r="F39" s="48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9.125" style="1" customWidth="1"/>
    <col min="6" max="6" width="11.625" style="1" bestFit="1" customWidth="1"/>
    <col min="7" max="7" width="12.00390625" style="1" bestFit="1" customWidth="1"/>
    <col min="8" max="16384" width="9.125" style="1" customWidth="1"/>
  </cols>
  <sheetData>
    <row r="1" spans="1:4" ht="15">
      <c r="A1" s="57"/>
      <c r="B1" s="57"/>
      <c r="C1" s="57"/>
      <c r="D1" s="57"/>
    </row>
    <row r="2" spans="1:4" ht="15.75">
      <c r="A2" s="55" t="s">
        <v>76</v>
      </c>
      <c r="B2" s="55"/>
      <c r="C2" s="55"/>
      <c r="D2" s="55"/>
    </row>
    <row r="3" spans="1:4" ht="15">
      <c r="A3" s="56"/>
      <c r="B3" s="56"/>
      <c r="C3" s="56"/>
      <c r="D3" s="56"/>
    </row>
    <row r="4" spans="1:4" ht="126">
      <c r="A4" s="2" t="s">
        <v>72</v>
      </c>
      <c r="B4" s="3" t="s">
        <v>102</v>
      </c>
      <c r="C4" s="3" t="s">
        <v>114</v>
      </c>
      <c r="D4" s="3" t="s">
        <v>115</v>
      </c>
    </row>
    <row r="5" spans="1:4" ht="15">
      <c r="A5" s="4" t="s">
        <v>127</v>
      </c>
      <c r="B5" s="5" t="s">
        <v>29</v>
      </c>
      <c r="C5" s="11">
        <v>30811</v>
      </c>
      <c r="D5" s="6"/>
    </row>
    <row r="6" spans="1:4" ht="15">
      <c r="A6" s="4" t="s">
        <v>77</v>
      </c>
      <c r="B6" s="7" t="s">
        <v>30</v>
      </c>
      <c r="C6" s="8">
        <f>88742+9012</f>
        <v>97754</v>
      </c>
      <c r="D6" s="9">
        <f>51237+5999</f>
        <v>57236</v>
      </c>
    </row>
    <row r="7" spans="1:4" ht="30">
      <c r="A7" s="4" t="s">
        <v>116</v>
      </c>
      <c r="B7" s="10" t="s">
        <v>31</v>
      </c>
      <c r="C7" s="8">
        <v>9012</v>
      </c>
      <c r="D7" s="9">
        <v>5999</v>
      </c>
    </row>
    <row r="8" spans="1:4" ht="30">
      <c r="A8" s="4" t="s">
        <v>117</v>
      </c>
      <c r="B8" s="10" t="s">
        <v>32</v>
      </c>
      <c r="C8" s="11">
        <v>10055</v>
      </c>
      <c r="D8" s="9"/>
    </row>
    <row r="9" spans="1:7" ht="15">
      <c r="A9" s="4" t="s">
        <v>78</v>
      </c>
      <c r="B9" s="7" t="s">
        <v>33</v>
      </c>
      <c r="C9" s="12">
        <v>1506302</v>
      </c>
      <c r="D9" s="9">
        <v>1026009</v>
      </c>
      <c r="G9" s="13"/>
    </row>
    <row r="10" spans="1:4" ht="15">
      <c r="A10" s="4" t="s">
        <v>79</v>
      </c>
      <c r="B10" s="7" t="s">
        <v>34</v>
      </c>
      <c r="C10" s="12"/>
      <c r="D10" s="9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4312</v>
      </c>
      <c r="D12" s="9"/>
    </row>
    <row r="13" spans="1:4" ht="15">
      <c r="A13" s="4" t="s">
        <v>82</v>
      </c>
      <c r="B13" s="7" t="s">
        <v>37</v>
      </c>
      <c r="C13" s="12">
        <v>47405</v>
      </c>
      <c r="D13" s="9">
        <v>1926</v>
      </c>
    </row>
    <row r="14" spans="1:4" ht="15">
      <c r="A14" s="4" t="s">
        <v>83</v>
      </c>
      <c r="B14" s="7" t="s">
        <v>38</v>
      </c>
      <c r="C14" s="12">
        <v>88019</v>
      </c>
      <c r="D14" s="9">
        <f>7356+2859</f>
        <v>10215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87</v>
      </c>
      <c r="B18" s="7" t="s">
        <v>42</v>
      </c>
      <c r="C18" s="12">
        <v>3889</v>
      </c>
      <c r="D18" s="9"/>
    </row>
    <row r="19" spans="1:4" ht="15">
      <c r="A19" s="4" t="s">
        <v>88</v>
      </c>
      <c r="B19" s="10" t="s">
        <v>43</v>
      </c>
      <c r="C19" s="14">
        <v>150084</v>
      </c>
      <c r="D19" s="9">
        <v>335505</v>
      </c>
    </row>
    <row r="20" spans="1:4" ht="30">
      <c r="A20" s="4" t="s">
        <v>118</v>
      </c>
      <c r="B20" s="10" t="s">
        <v>44</v>
      </c>
      <c r="C20" s="15">
        <f>171525+82693</f>
        <v>254218</v>
      </c>
      <c r="D20" s="15">
        <v>74944</v>
      </c>
    </row>
    <row r="21" spans="1:4" ht="45">
      <c r="A21" s="4" t="s">
        <v>128</v>
      </c>
      <c r="B21" s="10" t="s">
        <v>45</v>
      </c>
      <c r="C21" s="11">
        <v>53601</v>
      </c>
      <c r="D21" s="9">
        <v>116460</v>
      </c>
    </row>
    <row r="22" spans="1:4" ht="15">
      <c r="A22" s="4" t="s">
        <v>90</v>
      </c>
      <c r="B22" s="7" t="s">
        <v>46</v>
      </c>
      <c r="C22" s="8">
        <v>275642</v>
      </c>
      <c r="D22" s="9">
        <v>278146</v>
      </c>
    </row>
    <row r="23" spans="1:4" ht="15">
      <c r="A23" s="4" t="s">
        <v>89</v>
      </c>
      <c r="B23" s="7" t="s">
        <v>131</v>
      </c>
      <c r="C23" s="8"/>
      <c r="D23" s="9"/>
    </row>
    <row r="24" spans="1:4" ht="15">
      <c r="A24" s="4" t="s">
        <v>91</v>
      </c>
      <c r="B24" s="7" t="s">
        <v>132</v>
      </c>
      <c r="C24" s="8"/>
      <c r="D24" s="9"/>
    </row>
    <row r="25" spans="1:4" ht="30">
      <c r="A25" s="4" t="s">
        <v>119</v>
      </c>
      <c r="B25" s="10" t="s">
        <v>133</v>
      </c>
      <c r="C25" s="11"/>
      <c r="D25" s="9">
        <v>2025</v>
      </c>
    </row>
    <row r="26" spans="1:4" ht="30">
      <c r="A26" s="4" t="s">
        <v>120</v>
      </c>
      <c r="B26" s="7" t="s">
        <v>47</v>
      </c>
      <c r="C26" s="16">
        <f>SUM(C5:C25)-C7</f>
        <v>2522092</v>
      </c>
      <c r="D26" s="16">
        <f>SUM(D5:D25)-D7</f>
        <v>1902466</v>
      </c>
    </row>
    <row r="27" spans="1:4" ht="15">
      <c r="A27" s="17"/>
      <c r="B27" s="18" t="s">
        <v>134</v>
      </c>
      <c r="C27" s="19"/>
      <c r="D27" s="20"/>
    </row>
    <row r="28" ht="15">
      <c r="D28" s="13"/>
    </row>
    <row r="29" spans="1:4" ht="15">
      <c r="A29" s="49" t="s">
        <v>140</v>
      </c>
      <c r="B29" s="49"/>
      <c r="C29" s="49"/>
      <c r="D29" s="49"/>
    </row>
    <row r="30" spans="1:4" ht="15">
      <c r="A30" s="50" t="s">
        <v>144</v>
      </c>
      <c r="B30" s="50"/>
      <c r="C30" s="50"/>
      <c r="D30" s="50"/>
    </row>
    <row r="31" spans="1:4" ht="15">
      <c r="A31" s="49" t="s">
        <v>141</v>
      </c>
      <c r="B31" s="49"/>
      <c r="C31" s="49"/>
      <c r="D31" s="49"/>
    </row>
    <row r="32" spans="1:4" ht="15">
      <c r="A32" s="50" t="s">
        <v>145</v>
      </c>
      <c r="B32" s="50"/>
      <c r="C32" s="50"/>
      <c r="D32" s="50"/>
    </row>
    <row r="33" spans="1:4" ht="15">
      <c r="A33" s="48" t="s">
        <v>142</v>
      </c>
      <c r="B33" s="48"/>
      <c r="C33" s="48"/>
      <c r="D33" s="48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2016-04-21T08:47:03Z</cp:lastPrinted>
  <dcterms:created xsi:type="dcterms:W3CDTF">2008-03-14T09:45:27Z</dcterms:created>
  <dcterms:modified xsi:type="dcterms:W3CDTF">2018-04-17T12:42:10Z</dcterms:modified>
  <cp:category/>
  <cp:version/>
  <cp:contentType/>
  <cp:contentStatus/>
</cp:coreProperties>
</file>