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 refMode="R1C1"/>
</workbook>
</file>

<file path=xl/sharedStrings.xml><?xml version="1.0" encoding="utf-8"?>
<sst xmlns="http://schemas.openxmlformats.org/spreadsheetml/2006/main" count="220" uniqueCount="147">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</sst>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5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5" applyFont="1" applyAlignment="1">
      <alignment horizontal="right" vertical="center" wrapText="1"/>
      <protection/>
    </xf>
    <xf numFmtId="0" fontId="6" fillId="0" borderId="0" xfId="55" applyFont="1" applyAlignment="1">
      <alignment vertical="center" wrapText="1"/>
      <protection/>
    </xf>
    <xf numFmtId="0" fontId="6" fillId="22" borderId="18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49" fontId="6" fillId="24" borderId="10" xfId="55" applyNumberFormat="1" applyFont="1" applyFill="1" applyBorder="1" applyAlignment="1">
      <alignment horizontal="right" vertical="center" wrapText="1"/>
      <protection/>
    </xf>
    <xf numFmtId="0" fontId="6" fillId="0" borderId="0" xfId="55" applyFont="1" applyBorder="1" applyAlignment="1">
      <alignment horizontal="right" vertical="center" wrapText="1"/>
      <protection/>
    </xf>
    <xf numFmtId="49" fontId="6" fillId="22" borderId="10" xfId="55" applyNumberFormat="1" applyFont="1" applyFill="1" applyBorder="1" applyAlignment="1">
      <alignment horizontal="right" vertical="center" wrapText="1"/>
      <protection/>
    </xf>
    <xf numFmtId="0" fontId="6" fillId="22" borderId="10" xfId="55" applyFont="1" applyFill="1" applyBorder="1" applyAlignment="1">
      <alignment horizontal="right" vertical="center" wrapText="1"/>
      <protection/>
    </xf>
    <xf numFmtId="14" fontId="6" fillId="22" borderId="10" xfId="55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Alignment="1">
      <alignment horizontal="left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6" fillId="22" borderId="18" xfId="55" applyFont="1" applyFill="1" applyBorder="1" applyAlignment="1">
      <alignment horizontal="left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right" vertical="center"/>
      <protection/>
    </xf>
    <xf numFmtId="0" fontId="6" fillId="0" borderId="19" xfId="55" applyFont="1" applyBorder="1" applyAlignment="1">
      <alignment horizontal="right" vertical="center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0"/>
      <c r="H1" s="40"/>
    </row>
    <row r="2" spans="1:8" ht="15">
      <c r="A2" s="43" t="s">
        <v>127</v>
      </c>
      <c r="B2" s="43"/>
      <c r="C2" s="43"/>
      <c r="D2" s="43"/>
      <c r="E2" s="43"/>
      <c r="F2" s="43"/>
      <c r="G2" s="43"/>
      <c r="H2" s="43"/>
    </row>
    <row r="3" spans="1:8" ht="15.75">
      <c r="A3" s="41" t="s">
        <v>128</v>
      </c>
      <c r="B3" s="41"/>
      <c r="C3" s="41"/>
      <c r="D3" s="41"/>
      <c r="E3" s="41"/>
      <c r="F3" s="41"/>
      <c r="G3" s="41"/>
      <c r="H3" s="41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2020</v>
      </c>
      <c r="C5" s="31" t="s">
        <v>91</v>
      </c>
      <c r="D5" s="30">
        <v>1</v>
      </c>
      <c r="E5" s="40" t="s">
        <v>48</v>
      </c>
      <c r="F5" s="40"/>
      <c r="G5" s="47"/>
      <c r="H5" s="32" t="s">
        <v>90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2" t="s">
        <v>144</v>
      </c>
      <c r="C8" s="42"/>
      <c r="D8" s="42"/>
      <c r="E8" s="42"/>
      <c r="F8" s="42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2" t="s">
        <v>133</v>
      </c>
      <c r="C10" s="42"/>
      <c r="D10" s="42"/>
      <c r="E10" s="42"/>
      <c r="F10" s="42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2"/>
      <c r="C12" s="42"/>
      <c r="D12" s="42"/>
      <c r="E12" s="42"/>
      <c r="F12" s="42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2" t="s">
        <v>134</v>
      </c>
      <c r="C14" s="42"/>
      <c r="D14" s="42"/>
      <c r="E14" s="42"/>
      <c r="F14" s="42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2" t="s">
        <v>135</v>
      </c>
      <c r="C16" s="42"/>
      <c r="D16" s="42"/>
      <c r="E16" s="42"/>
      <c r="F16" s="42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0" t="s">
        <v>96</v>
      </c>
      <c r="B18" s="40"/>
      <c r="C18" s="40"/>
      <c r="D18" s="40"/>
      <c r="E18" s="40"/>
      <c r="F18" s="40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2" t="s">
        <v>136</v>
      </c>
      <c r="C20" s="42"/>
      <c r="D20" s="42"/>
      <c r="E20" s="42"/>
      <c r="F20" s="42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2" t="s">
        <v>137</v>
      </c>
      <c r="C22" s="42"/>
      <c r="D22" s="42"/>
      <c r="E22" s="42"/>
      <c r="F22" s="42"/>
      <c r="G22" s="34" t="s">
        <v>59</v>
      </c>
      <c r="H22" s="37">
        <v>43946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0" t="s">
        <v>141</v>
      </c>
      <c r="B24" s="40"/>
      <c r="C24" s="40"/>
      <c r="D24" s="40"/>
      <c r="E24" s="40"/>
      <c r="F24" s="40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3" t="s">
        <v>99</v>
      </c>
      <c r="G26" s="48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E10">
      <selection activeCell="G10" sqref="G1:AC1638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2" t="s">
        <v>75</v>
      </c>
      <c r="B2" s="52"/>
      <c r="C2" s="52"/>
      <c r="D2" s="52"/>
      <c r="E2" s="52"/>
      <c r="F2" s="52"/>
    </row>
    <row r="3" spans="1:6" ht="15.75">
      <c r="A3" s="55" t="s">
        <v>72</v>
      </c>
      <c r="B3" s="53" t="s">
        <v>100</v>
      </c>
      <c r="C3" s="55" t="s">
        <v>73</v>
      </c>
      <c r="D3" s="55"/>
      <c r="E3" s="55" t="s">
        <v>74</v>
      </c>
      <c r="F3" s="55"/>
    </row>
    <row r="4" spans="1:6" ht="31.5">
      <c r="A4" s="55"/>
      <c r="B4" s="54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103</v>
      </c>
      <c r="B6" s="7" t="s">
        <v>1</v>
      </c>
      <c r="C6" s="15">
        <v>31132100</v>
      </c>
      <c r="D6" s="38" t="s">
        <v>2</v>
      </c>
      <c r="E6" s="15">
        <v>45103273</v>
      </c>
      <c r="F6" s="22" t="s">
        <v>2</v>
      </c>
    </row>
    <row r="7" spans="1:6" ht="30">
      <c r="A7" s="21" t="s">
        <v>104</v>
      </c>
      <c r="B7" s="7" t="s">
        <v>3</v>
      </c>
      <c r="C7" s="38" t="s">
        <v>2</v>
      </c>
      <c r="D7" s="15">
        <f>21570825+2000000</f>
        <v>23570825</v>
      </c>
      <c r="E7" s="22" t="s">
        <v>2</v>
      </c>
      <c r="F7" s="15">
        <v>37171303</v>
      </c>
    </row>
    <row r="8" spans="1:6" ht="45">
      <c r="A8" s="21" t="s">
        <v>105</v>
      </c>
      <c r="B8" s="7" t="s">
        <v>4</v>
      </c>
      <c r="C8" s="23">
        <f>C6-D7</f>
        <v>7561275</v>
      </c>
      <c r="D8" s="23">
        <v>0</v>
      </c>
      <c r="E8" s="23">
        <f>E6-F7</f>
        <v>7931970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</f>
        <v>5254750</v>
      </c>
      <c r="E9" s="22" t="s">
        <v>2</v>
      </c>
      <c r="F9" s="23">
        <f>F10+F11+F12+F13</f>
        <v>3458741</v>
      </c>
    </row>
    <row r="10" spans="1:6" ht="15.75">
      <c r="A10" s="21" t="s">
        <v>60</v>
      </c>
      <c r="B10" s="7" t="s">
        <v>6</v>
      </c>
      <c r="C10" s="39" t="s">
        <v>2</v>
      </c>
      <c r="D10" s="9">
        <f>255529+51522</f>
        <v>307051</v>
      </c>
      <c r="E10" s="24" t="s">
        <v>2</v>
      </c>
      <c r="F10" s="9">
        <v>162105</v>
      </c>
    </row>
    <row r="11" spans="1:6" ht="15.75">
      <c r="A11" s="21" t="s">
        <v>61</v>
      </c>
      <c r="B11" s="7" t="s">
        <v>7</v>
      </c>
      <c r="C11" s="39" t="s">
        <v>2</v>
      </c>
      <c r="D11" s="9">
        <v>1079728</v>
      </c>
      <c r="E11" s="24" t="s">
        <v>2</v>
      </c>
      <c r="F11" s="9">
        <v>575757</v>
      </c>
    </row>
    <row r="12" spans="1:6" ht="15.75">
      <c r="A12" s="21" t="s">
        <v>62</v>
      </c>
      <c r="B12" s="7" t="s">
        <v>8</v>
      </c>
      <c r="C12" s="39" t="s">
        <v>2</v>
      </c>
      <c r="D12" s="9">
        <v>3867971</v>
      </c>
      <c r="E12" s="24" t="s">
        <v>2</v>
      </c>
      <c r="F12" s="9">
        <v>2529787</v>
      </c>
    </row>
    <row r="13" spans="1:6" ht="45">
      <c r="A13" s="21" t="s">
        <v>119</v>
      </c>
      <c r="B13" s="7" t="s">
        <v>9</v>
      </c>
      <c r="C13" s="38" t="s">
        <v>2</v>
      </c>
      <c r="D13" s="15"/>
      <c r="E13" s="38" t="s">
        <v>2</v>
      </c>
      <c r="F13" s="15">
        <v>191092</v>
      </c>
    </row>
    <row r="14" spans="1:6" ht="15.75">
      <c r="A14" s="21" t="s">
        <v>63</v>
      </c>
      <c r="B14" s="7" t="s">
        <v>10</v>
      </c>
      <c r="C14" s="9">
        <f>39928+32567</f>
        <v>72495</v>
      </c>
      <c r="D14" s="39" t="s">
        <v>2</v>
      </c>
      <c r="E14" s="9">
        <f>55023-36341</f>
        <v>18682</v>
      </c>
      <c r="F14" s="24" t="s">
        <v>2</v>
      </c>
    </row>
    <row r="15" spans="1:6" ht="30">
      <c r="A15" s="21" t="s">
        <v>107</v>
      </c>
      <c r="B15" s="7" t="s">
        <v>11</v>
      </c>
      <c r="C15" s="23">
        <f>C8-D9+C14</f>
        <v>2379020</v>
      </c>
      <c r="D15" s="23"/>
      <c r="E15" s="23">
        <f>E8-F9+E14</f>
        <v>4491911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17274</v>
      </c>
      <c r="D16" s="38" t="s">
        <v>2</v>
      </c>
      <c r="E16" s="23">
        <f>E17+E18+E19+E20+E21</f>
        <v>0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74</v>
      </c>
      <c r="D17" s="39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>
        <v>1736</v>
      </c>
      <c r="D18" s="39" t="s">
        <v>2</v>
      </c>
      <c r="E18" s="9"/>
      <c r="F18" s="24" t="s">
        <v>2</v>
      </c>
    </row>
    <row r="19" spans="1:6" ht="15.75">
      <c r="A19" s="21" t="s">
        <v>120</v>
      </c>
      <c r="B19" s="7" t="s">
        <v>15</v>
      </c>
      <c r="C19" s="9"/>
      <c r="D19" s="39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>
        <v>0</v>
      </c>
      <c r="D20" s="39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f>35+15429</f>
        <v>15464</v>
      </c>
      <c r="D21" s="39" t="s">
        <v>2</v>
      </c>
      <c r="E21" s="9"/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406772</v>
      </c>
      <c r="E22" s="22" t="s">
        <v>2</v>
      </c>
      <c r="F22" s="23">
        <f>F23+F24+F25+F26</f>
        <v>958123</v>
      </c>
    </row>
    <row r="23" spans="1:6" ht="15.75">
      <c r="A23" s="21" t="s">
        <v>68</v>
      </c>
      <c r="B23" s="7" t="s">
        <v>19</v>
      </c>
      <c r="C23" s="39"/>
      <c r="D23" s="9">
        <v>401554</v>
      </c>
      <c r="E23" s="24"/>
      <c r="F23" s="9">
        <v>320269</v>
      </c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39" t="s">
        <v>2</v>
      </c>
      <c r="D25" s="9">
        <v>5218</v>
      </c>
      <c r="E25" s="24" t="s">
        <v>2</v>
      </c>
      <c r="F25" s="9"/>
    </row>
    <row r="26" spans="1:6" ht="15.75">
      <c r="A26" s="21" t="s">
        <v>70</v>
      </c>
      <c r="B26" s="7" t="s">
        <v>22</v>
      </c>
      <c r="C26" s="39" t="s">
        <v>2</v>
      </c>
      <c r="D26" s="9">
        <v>0</v>
      </c>
      <c r="E26" s="24" t="s">
        <v>2</v>
      </c>
      <c r="F26" s="9">
        <v>637854</v>
      </c>
    </row>
    <row r="27" spans="1:6" ht="30">
      <c r="A27" s="21" t="s">
        <v>110</v>
      </c>
      <c r="B27" s="7" t="s">
        <v>23</v>
      </c>
      <c r="C27" s="23">
        <f>C15+C16-D22</f>
        <v>1989522</v>
      </c>
      <c r="D27" s="23"/>
      <c r="E27" s="23">
        <f>E15+E16-F22</f>
        <v>3533788</v>
      </c>
      <c r="F27" s="2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6" ht="30">
      <c r="A29" s="21" t="s">
        <v>122</v>
      </c>
      <c r="B29" s="7" t="s">
        <v>25</v>
      </c>
      <c r="C29" s="23">
        <f>C27-D28</f>
        <v>1989522</v>
      </c>
      <c r="D29" s="23">
        <f>+D27</f>
        <v>0</v>
      </c>
      <c r="E29" s="23">
        <f>E27-F28</f>
        <v>3533788</v>
      </c>
      <c r="F29" s="23">
        <f>+F27</f>
        <v>0</v>
      </c>
    </row>
    <row r="30" spans="1:6" ht="15.75">
      <c r="A30" s="21" t="s">
        <v>123</v>
      </c>
      <c r="B30" s="7" t="s">
        <v>26</v>
      </c>
      <c r="C30" s="39" t="s">
        <v>2</v>
      </c>
      <c r="D30" s="9">
        <v>638830</v>
      </c>
      <c r="E30" s="24" t="s">
        <v>2</v>
      </c>
      <c r="F30" s="9">
        <v>655311</v>
      </c>
    </row>
    <row r="31" spans="1:6" ht="30">
      <c r="A31" s="21" t="s">
        <v>124</v>
      </c>
      <c r="B31" s="7" t="s">
        <v>27</v>
      </c>
      <c r="C31" s="39" t="s">
        <v>2</v>
      </c>
      <c r="D31" s="9">
        <v>0</v>
      </c>
      <c r="E31" s="24" t="s">
        <v>2</v>
      </c>
      <c r="F31" s="9">
        <v>0</v>
      </c>
    </row>
    <row r="32" spans="1:6" ht="30">
      <c r="A32" s="25" t="s">
        <v>111</v>
      </c>
      <c r="B32" s="7" t="s">
        <v>28</v>
      </c>
      <c r="C32" s="16">
        <f>C29-D30-D31</f>
        <v>1350692</v>
      </c>
      <c r="D32" s="16"/>
      <c r="E32" s="16">
        <f>E29-F30-F31</f>
        <v>2878477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0" t="s">
        <v>138</v>
      </c>
      <c r="B35" s="50"/>
      <c r="C35" s="50"/>
      <c r="D35" s="50"/>
      <c r="E35" s="50"/>
      <c r="F35" s="50"/>
    </row>
    <row r="36" spans="1:6" ht="15">
      <c r="A36" s="51" t="s">
        <v>142</v>
      </c>
      <c r="B36" s="51"/>
      <c r="C36" s="51"/>
      <c r="D36" s="51"/>
      <c r="E36" s="51"/>
      <c r="F36" s="51"/>
    </row>
    <row r="37" spans="1:6" ht="15">
      <c r="A37" s="50" t="s">
        <v>139</v>
      </c>
      <c r="B37" s="50"/>
      <c r="C37" s="50"/>
      <c r="D37" s="50"/>
      <c r="E37" s="50"/>
      <c r="F37" s="50"/>
    </row>
    <row r="38" spans="1:6" ht="15">
      <c r="A38" s="51" t="s">
        <v>143</v>
      </c>
      <c r="B38" s="51"/>
      <c r="C38" s="51"/>
      <c r="D38" s="51"/>
      <c r="E38" s="51"/>
      <c r="F38" s="51"/>
    </row>
    <row r="39" spans="1:6" ht="15">
      <c r="A39" s="49" t="s">
        <v>140</v>
      </c>
      <c r="B39" s="49"/>
      <c r="C39" s="49"/>
      <c r="D39" s="49"/>
      <c r="E39" s="49"/>
      <c r="F39" s="49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100" zoomScalePageLayoutView="0" workbookViewId="0" topLeftCell="B3">
      <selection activeCell="D27" sqref="D27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16384" width="9.125" style="1" customWidth="1"/>
  </cols>
  <sheetData>
    <row r="1" spans="1:4" ht="15">
      <c r="A1" s="56"/>
      <c r="B1" s="56"/>
      <c r="C1" s="56"/>
      <c r="D1" s="56"/>
    </row>
    <row r="2" spans="1:4" ht="15.75">
      <c r="A2" s="57" t="s">
        <v>76</v>
      </c>
      <c r="B2" s="57"/>
      <c r="C2" s="57"/>
      <c r="D2" s="57"/>
    </row>
    <row r="3" spans="1:4" ht="15">
      <c r="A3" s="58"/>
      <c r="B3" s="58"/>
      <c r="C3" s="58"/>
      <c r="D3" s="58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11">
        <v>655311</v>
      </c>
      <c r="D5" s="6">
        <v>612157</v>
      </c>
    </row>
    <row r="6" spans="1:4" ht="15">
      <c r="A6" s="4" t="s">
        <v>77</v>
      </c>
      <c r="B6" s="7" t="s">
        <v>30</v>
      </c>
      <c r="C6" s="8">
        <f>409372</f>
        <v>409372</v>
      </c>
      <c r="D6" s="9">
        <f>-1026416+77764</f>
        <v>-948652</v>
      </c>
    </row>
    <row r="7" spans="1:4" ht="30">
      <c r="A7" s="4" t="s">
        <v>114</v>
      </c>
      <c r="B7" s="10" t="s">
        <v>31</v>
      </c>
      <c r="C7" s="8">
        <v>3411</v>
      </c>
      <c r="D7" s="9">
        <v>77764</v>
      </c>
    </row>
    <row r="8" spans="1:4" ht="30">
      <c r="A8" s="4" t="s">
        <v>115</v>
      </c>
      <c r="B8" s="10" t="s">
        <v>32</v>
      </c>
      <c r="C8" s="11">
        <v>0</v>
      </c>
      <c r="D8" s="9">
        <v>0</v>
      </c>
    </row>
    <row r="9" spans="1:4" ht="15">
      <c r="A9" s="4" t="s">
        <v>78</v>
      </c>
      <c r="B9" s="7" t="s">
        <v>33</v>
      </c>
      <c r="C9" s="12">
        <v>2733868</v>
      </c>
      <c r="D9" s="9">
        <f>2365055-240</f>
        <v>2364815</v>
      </c>
    </row>
    <row r="10" spans="1:4" ht="15">
      <c r="A10" s="4" t="s">
        <v>79</v>
      </c>
      <c r="B10" s="7" t="s">
        <v>34</v>
      </c>
      <c r="C10" s="12"/>
      <c r="D10" s="9">
        <v>-118085</v>
      </c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21480</v>
      </c>
      <c r="D12" s="9">
        <f>5754+17981</f>
        <v>23735</v>
      </c>
    </row>
    <row r="13" spans="1:4" ht="15">
      <c r="A13" s="4" t="s">
        <v>82</v>
      </c>
      <c r="B13" s="7" t="s">
        <v>37</v>
      </c>
      <c r="C13" s="12">
        <v>34415</v>
      </c>
      <c r="D13" s="9">
        <v>13814</v>
      </c>
    </row>
    <row r="14" spans="1:4" ht="15">
      <c r="A14" s="4" t="s">
        <v>83</v>
      </c>
      <c r="B14" s="7" t="s">
        <v>38</v>
      </c>
      <c r="C14" s="12">
        <v>135197</v>
      </c>
      <c r="D14" s="9">
        <v>72297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414</v>
      </c>
      <c r="D18" s="9">
        <f>-107000-776+4473-16324</f>
        <v>-119627</v>
      </c>
    </row>
    <row r="19" spans="1:4" ht="15">
      <c r="A19" s="4" t="s">
        <v>87</v>
      </c>
      <c r="B19" s="10" t="s">
        <v>43</v>
      </c>
      <c r="C19" s="9"/>
      <c r="D19" s="9">
        <v>0</v>
      </c>
    </row>
    <row r="20" spans="1:4" ht="30">
      <c r="A20" s="4" t="s">
        <v>116</v>
      </c>
      <c r="B20" s="10" t="s">
        <v>44</v>
      </c>
      <c r="C20" s="14"/>
      <c r="D20" s="15">
        <v>121810</v>
      </c>
    </row>
    <row r="21" spans="1:4" ht="45">
      <c r="A21" s="4" t="s">
        <v>126</v>
      </c>
      <c r="B21" s="10" t="s">
        <v>45</v>
      </c>
      <c r="C21" s="11"/>
      <c r="D21" s="9">
        <v>0</v>
      </c>
    </row>
    <row r="22" spans="1:4" ht="15">
      <c r="A22" s="4" t="s">
        <v>146</v>
      </c>
      <c r="B22" s="7" t="s">
        <v>46</v>
      </c>
      <c r="C22" s="8">
        <v>408327</v>
      </c>
      <c r="D22" s="9">
        <v>1398085</v>
      </c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v>36817</v>
      </c>
    </row>
    <row r="26" spans="1:4" ht="30">
      <c r="A26" s="4" t="s">
        <v>118</v>
      </c>
      <c r="B26" s="7" t="s">
        <v>47</v>
      </c>
      <c r="C26" s="16">
        <f>SUM(C5:C25)-C7</f>
        <v>4398384</v>
      </c>
      <c r="D26" s="16">
        <f>SUM(D5:D25)-D7</f>
        <v>3457166</v>
      </c>
    </row>
    <row r="27" spans="1:4" ht="15">
      <c r="A27" s="17"/>
      <c r="B27" s="18" t="s">
        <v>132</v>
      </c>
      <c r="C27" s="20"/>
      <c r="D27" s="20"/>
    </row>
    <row r="28" ht="15">
      <c r="D28" s="13"/>
    </row>
    <row r="29" spans="1:4" ht="15">
      <c r="A29" s="50" t="s">
        <v>138</v>
      </c>
      <c r="B29" s="50"/>
      <c r="C29" s="50"/>
      <c r="D29" s="50"/>
    </row>
    <row r="30" spans="1:4" ht="15">
      <c r="A30" s="51" t="s">
        <v>142</v>
      </c>
      <c r="B30" s="51"/>
      <c r="C30" s="51"/>
      <c r="D30" s="51"/>
    </row>
    <row r="31" spans="1:4" ht="15">
      <c r="A31" s="50" t="s">
        <v>139</v>
      </c>
      <c r="B31" s="50"/>
      <c r="C31" s="50"/>
      <c r="D31" s="50"/>
    </row>
    <row r="32" spans="1:4" ht="15">
      <c r="A32" s="51" t="s">
        <v>143</v>
      </c>
      <c r="B32" s="51"/>
      <c r="C32" s="51"/>
      <c r="D32" s="51"/>
    </row>
    <row r="33" spans="1:4" ht="15">
      <c r="A33" s="49" t="s">
        <v>140</v>
      </c>
      <c r="B33" s="49"/>
      <c r="C33" s="49"/>
      <c r="D33" s="49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AdminRYU</cp:lastModifiedBy>
  <cp:lastPrinted>2020-04-24T10:58:18Z</cp:lastPrinted>
  <dcterms:created xsi:type="dcterms:W3CDTF">2008-03-14T09:45:27Z</dcterms:created>
  <dcterms:modified xsi:type="dcterms:W3CDTF">2024-02-15T04:18:30Z</dcterms:modified>
  <cp:category/>
  <cp:version/>
  <cp:contentType/>
  <cp:contentStatus/>
</cp:coreProperties>
</file>